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mc:AlternateContent xmlns:mc="http://schemas.openxmlformats.org/markup-compatibility/2006">
    <mc:Choice Requires="x15">
      <x15ac:absPath xmlns:x15ac="http://schemas.microsoft.com/office/spreadsheetml/2010/11/ac" url="\\Jm0026-smb5\健康福祉部\健康福祉部（本庁）\各課専用\00医療課\01医療課資料\100医務・看護担当\R7_経済対策\01_：医療分野における賃上げ・物価上昇に対する支援（処遇改善）\08_実績報告\02 関係者への周知\様式\"/>
    </mc:Choice>
  </mc:AlternateContent>
  <xr:revisionPtr revIDLastSave="0" documentId="13_ncr:1_{33DBBB74-3746-4154-AF99-49D675FBF25A}" xr6:coauthVersionLast="47" xr6:coauthVersionMax="47" xr10:uidLastSave="{00000000-0000-0000-0000-000000000000}"/>
  <bookViews>
    <workbookView xWindow="-9690" yWindow="-16320" windowWidth="29040" windowHeight="15720" tabRatio="813" activeTab="1"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都道府県リスト" sheetId="62" state="hidden" r:id="rId4"/>
  </sheets>
  <definedNames>
    <definedName name="_xlnm._FilterDatabase" localSheetId="0" hidden="1">【総額及び平均額】賃上げ支援事業実績報告書!$A$9:$H$9</definedName>
    <definedName name="_xlnm._FilterDatabase" localSheetId="1" hidden="1">'別紙（2.0％超部分算定シート）'!$A$3:$L$4</definedName>
    <definedName name="_xlnm.Print_Area" localSheetId="0">【総額及び平均額】賃上げ支援事業実績報告書!$A$1:$G$50</definedName>
    <definedName name="_xlnm.Print_Area" localSheetId="1">'別紙（2.0％超部分算定シート）'!$A$1:$I$7</definedName>
    <definedName name="_xlnm.Print_Area">#REF!</definedName>
    <definedName name="_xlnm.Print_Titles" localSheetId="0">【総額及び平均額】賃上げ支援事業実績報告書!$1:$8</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97" l="1"/>
  <c r="G40" i="97"/>
  <c r="G35" i="97"/>
  <c r="G30" i="97"/>
  <c r="G25" i="97"/>
  <c r="G20" i="97"/>
  <c r="G13" i="97" l="1"/>
  <c r="G44" i="97"/>
  <c r="G43" i="97"/>
  <c r="G42" i="97"/>
  <c r="G39" i="97"/>
  <c r="G38" i="97"/>
  <c r="G37" i="97"/>
  <c r="G34" i="97"/>
  <c r="G33" i="97"/>
  <c r="G32" i="97"/>
  <c r="G29" i="97"/>
  <c r="G28" i="97"/>
  <c r="G27" i="97"/>
  <c r="G24" i="97"/>
  <c r="G23" i="97"/>
  <c r="G22" i="97"/>
  <c r="G19" i="97"/>
  <c r="G18" i="97"/>
  <c r="G17" i="97"/>
  <c r="G12" i="97"/>
  <c r="G11" i="97"/>
  <c r="G10" i="97"/>
  <c r="I5" i="111" l="1"/>
  <c r="I4" i="111"/>
  <c r="D5" i="111"/>
  <c r="E5" i="111" s="1"/>
  <c r="G14" i="97"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E7" i="97" l="1"/>
  <c r="C48" i="97" s="1"/>
  <c r="HJ3" i="98"/>
  <c r="C49" i="97" l="1"/>
  <c r="E48" i="97"/>
  <c r="E49" i="9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<sst xmlns="http://schemas.openxmlformats.org/spreadsheetml/2006/main" count="630" uniqueCount="169">
  <si>
    <r>
      <t>（第３号様式）（別紙様式２）</t>
    </r>
    <r>
      <rPr>
        <b/>
        <sz val="14"/>
        <color rgb="FFFF0000"/>
        <rFont val="ＭＳ Ｐゴシック"/>
        <family val="3"/>
        <charset val="128"/>
        <scheme val="minor"/>
      </rPr>
      <t>※有床診療所（施設単位）の報告</t>
    </r>
    <rPh sb="1" eb="2">
      <t>ダイ</t>
    </rPh>
    <rPh sb="3" eb="4">
      <t>ゴウ</t>
    </rPh>
    <rPh sb="4" eb="6">
      <t>ヨウシキ</t>
    </rPh>
    <rPh sb="8" eb="10">
      <t>ベッシ</t>
    </rPh>
    <rPh sb="10" eb="12">
      <t>ヨウシキ</t>
    </rPh>
    <rPh sb="15" eb="17">
      <t>ユウショウ</t>
    </rPh>
    <rPh sb="17" eb="20">
      <t>シンリョウジョ</t>
    </rPh>
    <rPh sb="21" eb="23">
      <t>シセツ</t>
    </rPh>
    <rPh sb="23" eb="25">
      <t>タンイ</t>
    </rPh>
    <rPh sb="27" eb="29">
      <t>ホウコク</t>
    </rPh>
    <phoneticPr fontId="33"/>
  </si>
  <si>
    <t>（記載要領）</t>
    <rPh sb="1" eb="3">
      <t>キサイ</t>
    </rPh>
    <rPh sb="3" eb="5">
      <t>ヨウリョウ</t>
    </rPh>
    <phoneticPr fontId="33"/>
  </si>
  <si>
    <t>法人名又は個人事業主名：</t>
    <rPh sb="0" eb="2">
      <t>ホウジン</t>
    </rPh>
    <rPh sb="2" eb="3">
      <t>メイ</t>
    </rPh>
    <rPh sb="3" eb="4">
      <t>マタ</t>
    </rPh>
    <rPh sb="5" eb="7">
      <t>コジン</t>
    </rPh>
    <rPh sb="7" eb="10">
      <t>ジギョウヌシ</t>
    </rPh>
    <rPh sb="10" eb="11">
      <t>メイ</t>
    </rPh>
    <phoneticPr fontId="33"/>
  </si>
  <si>
    <t>医療法人○○会</t>
  </si>
  <si>
    <t>❶：賃金改善の総額（自動計算）</t>
    <rPh sb="2" eb="4">
      <t>チンギン</t>
    </rPh>
    <rPh sb="4" eb="6">
      <t>カイゼン</t>
    </rPh>
    <rPh sb="7" eb="9">
      <t>ソウガク</t>
    </rPh>
    <rPh sb="10" eb="12">
      <t>ジドウ</t>
    </rPh>
    <rPh sb="12" eb="14">
      <t>ケイサン</t>
    </rPh>
    <phoneticPr fontId="32"/>
  </si>
  <si>
    <t>有床診療所の名称：</t>
    <rPh sb="0" eb="2">
      <t>ユウショウ</t>
    </rPh>
    <rPh sb="2" eb="5">
      <t>シンリョウジョ</t>
    </rPh>
    <rPh sb="6" eb="8">
      <t>メイショウ</t>
    </rPh>
    <phoneticPr fontId="33"/>
  </si>
  <si>
    <t>▲▲医院</t>
    <rPh sb="2" eb="4">
      <t>イイン</t>
    </rPh>
    <phoneticPr fontId="32"/>
  </si>
  <si>
    <t>賃金改善に係る診療報酬及び他の補助金等を受けた場合その額（直接入力）</t>
    <rPh sb="29" eb="31">
      <t>チョクセツ</t>
    </rPh>
    <rPh sb="31" eb="33">
      <t>ニュウリョク</t>
    </rPh>
    <phoneticPr fontId="32"/>
  </si>
  <si>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2"/>
  </si>
  <si>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2"/>
  </si>
  <si>
    <t>○</t>
    <phoneticPr fontId="32"/>
  </si>
  <si>
    <t>×</t>
    <phoneticPr fontId="32"/>
  </si>
  <si>
    <t>❷≧❸の判定（×は返還あり）</t>
    <rPh sb="4" eb="6">
      <t>ハンテイ</t>
    </rPh>
    <rPh sb="9" eb="11">
      <t>ヘンカン</t>
    </rPh>
    <phoneticPr fontId="32"/>
  </si>
  <si>
    <t>交付確定額</t>
    <rPh sb="0" eb="2">
      <t>コウフ</t>
    </rPh>
    <rPh sb="2" eb="5">
      <t>カクテイガク</t>
    </rPh>
    <phoneticPr fontId="32"/>
  </si>
  <si>
    <t>❸－❷：返還額（千円未満切り捨て）</t>
    <rPh sb="4" eb="7">
      <t>ヘンカンガク</t>
    </rPh>
    <rPh sb="8" eb="10">
      <t>センエン</t>
    </rPh>
    <rPh sb="10" eb="12">
      <t>ミマン</t>
    </rPh>
    <rPh sb="12" eb="13">
      <t>キ</t>
    </rPh>
    <rPh sb="14" eb="15">
      <t>ス</t>
    </rPh>
    <phoneticPr fontId="32"/>
  </si>
  <si>
    <t>交付確定額は処遇改善推進事業の支給額から返還額を除いた額となります。</t>
    <rPh sb="0" eb="2">
      <t>コウフ</t>
    </rPh>
    <rPh sb="2" eb="5">
      <t>カクテイガク</t>
    </rPh>
    <rPh sb="15" eb="18">
      <t>シキュウガク</t>
    </rPh>
    <rPh sb="20" eb="23">
      <t>ヘンカンガク</t>
    </rPh>
    <rPh sb="24" eb="25">
      <t>ノゾ</t>
    </rPh>
    <rPh sb="27" eb="28">
      <t>ガク</t>
    </rPh>
    <phoneticPr fontId="32"/>
  </si>
  <si>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2"/>
  </si>
  <si>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2"/>
  </si>
  <si>
    <t>賃金改善の総額</t>
    <phoneticPr fontId="32"/>
  </si>
  <si>
    <t>賃金改善（全体）の内容</t>
    <rPh sb="0" eb="2">
      <t>チンギン</t>
    </rPh>
    <rPh sb="2" eb="4">
      <t>カイゼン</t>
    </rPh>
    <rPh sb="5" eb="7">
      <t>ゼンタイ</t>
    </rPh>
    <rPh sb="9" eb="11">
      <t>ナイヨウ</t>
    </rPh>
    <phoneticPr fontId="32"/>
  </si>
  <si>
    <t>①対象人数
（常勤換算数）</t>
    <rPh sb="1" eb="3">
      <t>タイショウ</t>
    </rPh>
    <rPh sb="3" eb="5">
      <t>ニンズウ</t>
    </rPh>
    <rPh sb="7" eb="9">
      <t>ジョウキン</t>
    </rPh>
    <rPh sb="9" eb="11">
      <t>カンサン</t>
    </rPh>
    <rPh sb="11" eb="12">
      <t>スウ</t>
    </rPh>
    <phoneticPr fontId="32"/>
  </si>
  <si>
    <t>②月額または
月額換算額</t>
    <rPh sb="1" eb="3">
      <t>ゲツガク</t>
    </rPh>
    <rPh sb="7" eb="9">
      <t>ゲツガク</t>
    </rPh>
    <rPh sb="9" eb="11">
      <t>カンサン</t>
    </rPh>
    <rPh sb="11" eb="12">
      <t>ガク</t>
    </rPh>
    <phoneticPr fontId="32"/>
  </si>
  <si>
    <t>③月数</t>
    <rPh sb="1" eb="3">
      <t>ゲッスウ</t>
    </rPh>
    <phoneticPr fontId="32"/>
  </si>
  <si>
    <t>賃金改善の総額
（自動計算）</t>
    <rPh sb="9" eb="11">
      <t>ジドウ</t>
    </rPh>
    <rPh sb="11" eb="13">
      <t>ケイサン</t>
    </rPh>
    <phoneticPr fontId="32"/>
  </si>
  <si>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2"/>
  </si>
  <si>
    <t>　基本給の引き上げ</t>
    <rPh sb="1" eb="4">
      <t>キホンキュウ</t>
    </rPh>
    <rPh sb="5" eb="6">
      <t>ヒ</t>
    </rPh>
    <rPh sb="7" eb="8">
      <t>ア</t>
    </rPh>
    <phoneticPr fontId="33"/>
  </si>
  <si>
    <t>　毎月決まって支払われる手当の引き上げ（ベースアップ評価手当の増額など）</t>
    <rPh sb="1" eb="3">
      <t>マイゲツ</t>
    </rPh>
    <rPh sb="3" eb="4">
      <t>キ</t>
    </rPh>
    <rPh sb="7" eb="9">
      <t>シハラ</t>
    </rPh>
    <rPh sb="12" eb="14">
      <t>テアテ</t>
    </rPh>
    <rPh sb="15" eb="16">
      <t>ヒ</t>
    </rPh>
    <rPh sb="17" eb="18">
      <t>ア</t>
    </rPh>
    <rPh sb="26" eb="28">
      <t>ヒョウカ</t>
    </rPh>
    <rPh sb="28" eb="30">
      <t>テアテ</t>
    </rPh>
    <rPh sb="31" eb="33">
      <t>ゾウガク</t>
    </rPh>
    <phoneticPr fontId="33"/>
  </si>
  <si>
    <t>　一時金または特別手当</t>
    <rPh sb="1" eb="4">
      <t>イチジキン</t>
    </rPh>
    <rPh sb="7" eb="9">
      <t>トクベツ</t>
    </rPh>
    <rPh sb="9" eb="11">
      <t>テアテ</t>
    </rPh>
    <phoneticPr fontId="33"/>
  </si>
  <si>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2"/>
  </si>
  <si>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2"/>
  </si>
  <si>
    <t>②月額または
月額換算額</t>
    <rPh sb="1" eb="3">
      <t>ゲツガク</t>
    </rPh>
    <phoneticPr fontId="32"/>
  </si>
  <si>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2"/>
  </si>
  <si>
    <t>事務職員の賃金改善の内容</t>
    <rPh sb="0" eb="2">
      <t>ジム</t>
    </rPh>
    <rPh sb="2" eb="4">
      <t>ショクイン</t>
    </rPh>
    <rPh sb="5" eb="7">
      <t>チンギン</t>
    </rPh>
    <rPh sb="7" eb="9">
      <t>カイゼン</t>
    </rPh>
    <rPh sb="10" eb="12">
      <t>ナイヨウ</t>
    </rPh>
    <phoneticPr fontId="32"/>
  </si>
  <si>
    <t>看護補助者の賃金改善の内容</t>
    <rPh sb="0" eb="2">
      <t>カンゴ</t>
    </rPh>
    <rPh sb="2" eb="5">
      <t>ホジョシャ</t>
    </rPh>
    <rPh sb="6" eb="8">
      <t>チンギン</t>
    </rPh>
    <rPh sb="8" eb="10">
      <t>カイゼン</t>
    </rPh>
    <rPh sb="11" eb="13">
      <t>ナイヨウ</t>
    </rPh>
    <phoneticPr fontId="32"/>
  </si>
  <si>
    <t>薬剤師の賃金改善の内容</t>
    <rPh sb="0" eb="3">
      <t>ヤクザイシ</t>
    </rPh>
    <rPh sb="4" eb="6">
      <t>チンギン</t>
    </rPh>
    <rPh sb="6" eb="8">
      <t>カイゼン</t>
    </rPh>
    <rPh sb="9" eb="11">
      <t>ナイヨウ</t>
    </rPh>
    <phoneticPr fontId="32"/>
  </si>
  <si>
    <r>
      <t xml:space="preserve">（別紙）
</t>
    </r>
    <r>
      <rPr>
        <b/>
        <sz val="14"/>
        <color rgb="FFFF0000"/>
        <rFont val="ＭＳ Ｐゴシック"/>
        <family val="3"/>
        <charset val="128"/>
        <scheme val="minor"/>
      </rPr>
      <t>※有床診療所（施設単位）の報告</t>
    </r>
    <rPh sb="1" eb="3">
      <t>ベッシ</t>
    </rPh>
    <rPh sb="6" eb="8">
      <t>ユウショウ</t>
    </rPh>
    <rPh sb="8" eb="11">
      <t>シンリョウジョ</t>
    </rPh>
    <rPh sb="12" eb="14">
      <t>シセツ</t>
    </rPh>
    <rPh sb="14" eb="16">
      <t>タンイ</t>
    </rPh>
    <rPh sb="18" eb="20">
      <t>ホウコク</t>
    </rPh>
    <phoneticPr fontId="33"/>
  </si>
  <si>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2"/>
  </si>
  <si>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3"/>
  </si>
  <si>
    <t>賃金改善の内容（※）</t>
    <rPh sb="0" eb="2">
      <t>チンギン</t>
    </rPh>
    <rPh sb="2" eb="4">
      <t>カイゼン</t>
    </rPh>
    <rPh sb="5" eb="7">
      <t>ナイヨウ</t>
    </rPh>
    <phoneticPr fontId="32"/>
  </si>
  <si>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2"/>
  </si>
  <si>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2"/>
  </si>
  <si>
    <t>Ⅲ　令和７年度中の賃金改善割合</t>
    <rPh sb="2" eb="4">
      <t>レイワ</t>
    </rPh>
    <rPh sb="5" eb="7">
      <t>ネンド</t>
    </rPh>
    <rPh sb="7" eb="8">
      <t>チュウ</t>
    </rPh>
    <rPh sb="9" eb="11">
      <t>チンギン</t>
    </rPh>
    <rPh sb="11" eb="13">
      <t>カイゼン</t>
    </rPh>
    <rPh sb="13" eb="15">
      <t>ワリアイ</t>
    </rPh>
    <phoneticPr fontId="32"/>
  </si>
  <si>
    <t>Ⅳ　本事業の支給額を充てられる上限月額</t>
    <rPh sb="2" eb="3">
      <t>ホン</t>
    </rPh>
    <rPh sb="3" eb="5">
      <t>ジギョウ</t>
    </rPh>
    <rPh sb="6" eb="9">
      <t>シキュウガク</t>
    </rPh>
    <rPh sb="10" eb="11">
      <t>ア</t>
    </rPh>
    <rPh sb="15" eb="17">
      <t>ジョウゲン</t>
    </rPh>
    <rPh sb="17" eb="19">
      <t>ゲツガク</t>
    </rPh>
    <phoneticPr fontId="32"/>
  </si>
  <si>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2"/>
  </si>
  <si>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2"/>
  </si>
  <si>
    <t>Ⅶ　対象人数
（常勤換算数）</t>
    <rPh sb="2" eb="4">
      <t>タイショウ</t>
    </rPh>
    <rPh sb="4" eb="6">
      <t>ニンズウ</t>
    </rPh>
    <rPh sb="8" eb="10">
      <t>ジョウキン</t>
    </rPh>
    <rPh sb="10" eb="12">
      <t>カンサン</t>
    </rPh>
    <rPh sb="12" eb="13">
      <t>スウ</t>
    </rPh>
    <phoneticPr fontId="32"/>
  </si>
  <si>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2"/>
  </si>
  <si>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2"/>
  </si>
  <si>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2"/>
  </si>
  <si>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2"/>
  </si>
  <si>
    <t>医療機関名</t>
    <rPh sb="0" eb="4">
      <t>イリョウキカン</t>
    </rPh>
    <rPh sb="4" eb="5">
      <t>メイ</t>
    </rPh>
    <phoneticPr fontId="33"/>
  </si>
  <si>
    <t>法人名</t>
    <rPh sb="0" eb="2">
      <t>ホウジン</t>
    </rPh>
    <rPh sb="2" eb="3">
      <t>メイ</t>
    </rPh>
    <phoneticPr fontId="33"/>
  </si>
  <si>
    <t>１名あたり平均額</t>
    <phoneticPr fontId="32"/>
  </si>
  <si>
    <t>医師の賃金改善実績の有無（右欄に○・×を記載）</t>
    <rPh sb="0" eb="2">
      <t>イシ</t>
    </rPh>
    <phoneticPr fontId="33"/>
  </si>
  <si>
    <t>賃金改善の内容</t>
    <rPh sb="0" eb="2">
      <t>チンギン</t>
    </rPh>
    <rPh sb="2" eb="4">
      <t>カイゼン</t>
    </rPh>
    <rPh sb="5" eb="7">
      <t>ナイヨウ</t>
    </rPh>
    <phoneticPr fontId="32"/>
  </si>
  <si>
    <t>　賃上げ（ベースアップ分）（（①対象人数×②月額×③月数）÷①対象人数）</t>
    <rPh sb="1" eb="3">
      <t>チンア</t>
    </rPh>
    <phoneticPr fontId="33"/>
  </si>
  <si>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3"/>
  </si>
  <si>
    <t>　一時金（（①対象人数×②支給額）÷①対象人数）</t>
    <rPh sb="1" eb="4">
      <t>イチジキン</t>
    </rPh>
    <rPh sb="7" eb="9">
      <t>タイショウ</t>
    </rPh>
    <rPh sb="9" eb="11">
      <t>ニンズウ</t>
    </rPh>
    <rPh sb="13" eb="16">
      <t>シキュウガク</t>
    </rPh>
    <phoneticPr fontId="33"/>
  </si>
  <si>
    <t>令和７年度の対象職員のベースアップについて、令和７年３月31日時点の賃金水準と比較して2.0％を上回って実施している場合は、令和７年12月から令和８年５月までの間の当該2.0％を上回る部分</t>
    <phoneticPr fontId="32"/>
  </si>
  <si>
    <t>歯科医師の賃金改善実績の有無（右欄に○・×を記載）</t>
    <rPh sb="0" eb="4">
      <t>シカイシ</t>
    </rPh>
    <phoneticPr fontId="33"/>
  </si>
  <si>
    <t>薬剤師の賃金改善実績の有無（右欄に○・×を記載）</t>
    <rPh sb="0" eb="3">
      <t>ヤクザイシ</t>
    </rPh>
    <phoneticPr fontId="33"/>
  </si>
  <si>
    <t>保健師の賃金改善実績の有無（右欄に○・×を記載）</t>
    <rPh sb="0" eb="3">
      <t>ホケンシ</t>
    </rPh>
    <phoneticPr fontId="33"/>
  </si>
  <si>
    <t>助産師の賃金改善実績の有無（右欄に○・×を記載）</t>
    <rPh sb="0" eb="3">
      <t>ジョサンシ</t>
    </rPh>
    <phoneticPr fontId="33"/>
  </si>
  <si>
    <t>看護師の賃金改善実績の有無（右欄に○・×を記載）</t>
    <rPh sb="0" eb="3">
      <t>カンゴシ</t>
    </rPh>
    <phoneticPr fontId="33"/>
  </si>
  <si>
    <t>準看護師の賃金改善実績の有無（右欄に○・×を記載）</t>
    <rPh sb="0" eb="4">
      <t>ジュンカンゴシ</t>
    </rPh>
    <phoneticPr fontId="33"/>
  </si>
  <si>
    <t>看護補助者の賃金改善実績の有無（右欄に○・×を記載）</t>
    <rPh sb="0" eb="2">
      <t>カンゴ</t>
    </rPh>
    <rPh sb="2" eb="5">
      <t>ホジョシャ</t>
    </rPh>
    <phoneticPr fontId="33"/>
  </si>
  <si>
    <t>理学療法士の賃金改善実績の有無（右欄に○・×を記載）</t>
    <rPh sb="0" eb="2">
      <t>リガク</t>
    </rPh>
    <rPh sb="2" eb="5">
      <t>リョウホウシ</t>
    </rPh>
    <phoneticPr fontId="33"/>
  </si>
  <si>
    <t>作業療法士の賃金改善実績の有無（右欄に○・×を記載）</t>
    <rPh sb="0" eb="2">
      <t>サギョウ</t>
    </rPh>
    <rPh sb="2" eb="5">
      <t>リョウホウシ</t>
    </rPh>
    <phoneticPr fontId="33"/>
  </si>
  <si>
    <t>視能訓練士の賃金改善実績の有無（右欄に○・×を記載）</t>
    <rPh sb="0" eb="2">
      <t>シノウ</t>
    </rPh>
    <rPh sb="2" eb="5">
      <t>クンレンシ</t>
    </rPh>
    <phoneticPr fontId="33"/>
  </si>
  <si>
    <t>言語聴覚士の賃金改善実績の有無（右欄に○・×を記載）</t>
    <rPh sb="0" eb="2">
      <t>ゲンゴ</t>
    </rPh>
    <rPh sb="2" eb="5">
      <t>チョウカクシ</t>
    </rPh>
    <phoneticPr fontId="33"/>
  </si>
  <si>
    <t>義肢装具士の賃金改善実績の有無（右欄に○・×を記載）</t>
    <rPh sb="0" eb="2">
      <t>ギシ</t>
    </rPh>
    <rPh sb="2" eb="5">
      <t>ソウグシ</t>
    </rPh>
    <phoneticPr fontId="33"/>
  </si>
  <si>
    <t>歯科衛生士の賃金改善実績の有無（右欄に○・×を記載）</t>
    <rPh sb="0" eb="2">
      <t>シカ</t>
    </rPh>
    <rPh sb="2" eb="5">
      <t>エイセイシ</t>
    </rPh>
    <phoneticPr fontId="33"/>
  </si>
  <si>
    <t>歯科技工士の賃金改善実績の有無（右欄に○・×を記載）</t>
    <rPh sb="0" eb="2">
      <t>シカ</t>
    </rPh>
    <rPh sb="2" eb="5">
      <t>ギコウシ</t>
    </rPh>
    <phoneticPr fontId="33"/>
  </si>
  <si>
    <t>歯科業務補助者の賃金改善実績の有無（右欄に○・×を記載）</t>
    <rPh sb="0" eb="2">
      <t>シカ</t>
    </rPh>
    <rPh sb="2" eb="4">
      <t>ギョウム</t>
    </rPh>
    <rPh sb="4" eb="7">
      <t>ホジョシャ</t>
    </rPh>
    <phoneticPr fontId="33"/>
  </si>
  <si>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</si>
  <si>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</si>
  <si>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3"/>
  </si>
  <si>
    <t>衛生検査技師の賃金改善実績の有無（右欄に○・×を記載）</t>
    <rPh sb="0" eb="2">
      <t>エイセイ</t>
    </rPh>
    <rPh sb="2" eb="4">
      <t>ケンサ</t>
    </rPh>
    <rPh sb="4" eb="6">
      <t>ギシ</t>
    </rPh>
    <phoneticPr fontId="33"/>
  </si>
  <si>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2"/>
  </si>
  <si>
    <t>臨床工学技士の賃金改善実績の有無（右欄に○・×を記載）</t>
    <rPh sb="0" eb="2">
      <t>リンショウ</t>
    </rPh>
    <rPh sb="2" eb="4">
      <t>コウガク</t>
    </rPh>
    <rPh sb="4" eb="6">
      <t>ギシ</t>
    </rPh>
    <phoneticPr fontId="33"/>
  </si>
  <si>
    <t>管理栄養士の賃金改善実績の有無（右欄に○・×を記載）</t>
    <rPh sb="0" eb="2">
      <t>カンリ</t>
    </rPh>
    <rPh sb="2" eb="5">
      <t>エイヨウシ</t>
    </rPh>
    <phoneticPr fontId="33"/>
  </si>
  <si>
    <t>栄養士の賃金改善実績の有無（右欄に○・×を記載）</t>
    <rPh sb="0" eb="3">
      <t>エイヨウシ</t>
    </rPh>
    <phoneticPr fontId="33"/>
  </si>
  <si>
    <t>精神保健福祉士の賃金改善実績の有無（右欄に○・×を記載）</t>
    <rPh sb="0" eb="2">
      <t>セイシン</t>
    </rPh>
    <rPh sb="2" eb="4">
      <t>ホケン</t>
    </rPh>
    <rPh sb="4" eb="7">
      <t>フクシシ</t>
    </rPh>
    <phoneticPr fontId="33"/>
  </si>
  <si>
    <t>社会福祉士の賃金改善実績の有無（右欄に○・×を記載）</t>
    <rPh sb="0" eb="2">
      <t>シャカイ</t>
    </rPh>
    <rPh sb="2" eb="5">
      <t>フクシシ</t>
    </rPh>
    <phoneticPr fontId="33"/>
  </si>
  <si>
    <t>介護福祉士の賃金改善実績の有無（右欄に○・×を記載）</t>
    <rPh sb="0" eb="2">
      <t>カイゴ</t>
    </rPh>
    <rPh sb="2" eb="5">
      <t>フクシシ</t>
    </rPh>
    <phoneticPr fontId="33"/>
  </si>
  <si>
    <t>保育士の賃金改善実績の有無（右欄に○・×を記載）</t>
    <rPh sb="0" eb="3">
      <t>ホイクシ</t>
    </rPh>
    <phoneticPr fontId="33"/>
  </si>
  <si>
    <t>救急救命士の賃金改善実績の有無（右欄に○・×を記載）</t>
    <rPh sb="0" eb="2">
      <t>キュウキュウ</t>
    </rPh>
    <rPh sb="2" eb="5">
      <t>キュウメイシ</t>
    </rPh>
    <phoneticPr fontId="33"/>
  </si>
  <si>
    <t>あん摩マッサージ指圧師・はり師・きゆう師の賃金改善実績の有無（右欄に○・×を記載）</t>
    <rPh sb="2" eb="3">
      <t>マ</t>
    </rPh>
    <rPh sb="8" eb="11">
      <t>シアツシ</t>
    </rPh>
    <rPh sb="14" eb="15">
      <t>シ</t>
    </rPh>
    <rPh sb="19" eb="20">
      <t>シ</t>
    </rPh>
    <phoneticPr fontId="33"/>
  </si>
  <si>
    <t>柔道整復師の賃金改善実績の有無（右欄に○・×を記載）</t>
    <rPh sb="0" eb="2">
      <t>ジュウドウ</t>
    </rPh>
    <rPh sb="2" eb="5">
      <t>セイフクシ</t>
    </rPh>
    <phoneticPr fontId="33"/>
  </si>
  <si>
    <t>公認心理師の賃金改善実績の有無（右欄に○・×を記載）</t>
    <rPh sb="0" eb="2">
      <t>コウニン</t>
    </rPh>
    <rPh sb="2" eb="4">
      <t>シンリ</t>
    </rPh>
    <rPh sb="4" eb="5">
      <t>シ</t>
    </rPh>
    <phoneticPr fontId="33"/>
  </si>
  <si>
    <t>診療情報管理士の賃金改善実績の有無（右欄に○・×を記載）</t>
    <rPh sb="0" eb="2">
      <t>シンリョウ</t>
    </rPh>
    <rPh sb="2" eb="4">
      <t>ジョウホウ</t>
    </rPh>
    <rPh sb="4" eb="6">
      <t>カンリ</t>
    </rPh>
    <rPh sb="6" eb="7">
      <t>シ</t>
    </rPh>
    <phoneticPr fontId="33"/>
  </si>
  <si>
    <t>医師事務作業補助者の賃金改善実績の有無（右欄に○・×を記載）</t>
    <rPh sb="0" eb="2">
      <t>イシ</t>
    </rPh>
    <rPh sb="2" eb="4">
      <t>ジム</t>
    </rPh>
    <rPh sb="4" eb="6">
      <t>サギョウ</t>
    </rPh>
    <rPh sb="6" eb="9">
      <t>ホジョシャ</t>
    </rPh>
    <phoneticPr fontId="33"/>
  </si>
  <si>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3"/>
  </si>
  <si>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3"/>
  </si>
  <si>
    <t>　賃上げ（ベースアップ分）（①対象人数×②月額×③月数）</t>
    <rPh sb="1" eb="3">
      <t>チンア</t>
    </rPh>
    <phoneticPr fontId="33"/>
  </si>
  <si>
    <t>　特別手当（①対象人数×②月額×③月数）</t>
    <rPh sb="1" eb="3">
      <t>トクベツ</t>
    </rPh>
    <rPh sb="3" eb="5">
      <t>テアテ</t>
    </rPh>
    <rPh sb="7" eb="9">
      <t>タイショウ</t>
    </rPh>
    <rPh sb="9" eb="11">
      <t>ニンズウ</t>
    </rPh>
    <rPh sb="13" eb="15">
      <t>ゲツガク</t>
    </rPh>
    <rPh sb="17" eb="19">
      <t>ゲッスウ</t>
    </rPh>
    <phoneticPr fontId="33"/>
  </si>
  <si>
    <t>　一時金（①対象人数×②支給額）</t>
    <rPh sb="1" eb="4">
      <t>イチジキン</t>
    </rPh>
    <rPh sb="6" eb="8">
      <t>タイショウ</t>
    </rPh>
    <rPh sb="8" eb="10">
      <t>ニンズウ</t>
    </rPh>
    <rPh sb="12" eb="15">
      <t>シキュウガク</t>
    </rPh>
    <phoneticPr fontId="33"/>
  </si>
  <si>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2"/>
  </si>
  <si>
    <t>※都道府県名を選択してください</t>
    <rPh sb="1" eb="5">
      <t>トドウフケン</t>
    </rPh>
    <rPh sb="5" eb="6">
      <t>メイ</t>
    </rPh>
    <rPh sb="7" eb="9">
      <t>センタク</t>
    </rPh>
    <phoneticPr fontId="33"/>
  </si>
  <si>
    <t>01北海道</t>
  </si>
  <si>
    <t>02青森県</t>
    <rPh sb="4" eb="5">
      <t>ケン</t>
    </rPh>
    <phoneticPr fontId="33"/>
  </si>
  <si>
    <t>03岩手県</t>
    <rPh sb="4" eb="5">
      <t>ケン</t>
    </rPh>
    <phoneticPr fontId="33"/>
  </si>
  <si>
    <t>04宮城県</t>
    <phoneticPr fontId="33"/>
  </si>
  <si>
    <t>05秋田県</t>
    <phoneticPr fontId="33"/>
  </si>
  <si>
    <t>06山形県</t>
    <phoneticPr fontId="33"/>
  </si>
  <si>
    <t>07福島県</t>
    <phoneticPr fontId="33"/>
  </si>
  <si>
    <t>08茨城県</t>
    <phoneticPr fontId="33"/>
  </si>
  <si>
    <t>09栃木県</t>
    <phoneticPr fontId="33"/>
  </si>
  <si>
    <t>10群馬県</t>
    <phoneticPr fontId="33"/>
  </si>
  <si>
    <t>11埼玉県</t>
    <phoneticPr fontId="33"/>
  </si>
  <si>
    <t>12千葉県</t>
    <phoneticPr fontId="33"/>
  </si>
  <si>
    <t>13東京都</t>
    <rPh sb="4" eb="5">
      <t>ト</t>
    </rPh>
    <phoneticPr fontId="33"/>
  </si>
  <si>
    <t>14神奈川県</t>
    <phoneticPr fontId="33"/>
  </si>
  <si>
    <t>15新潟県</t>
    <phoneticPr fontId="33"/>
  </si>
  <si>
    <t>16富山県</t>
    <phoneticPr fontId="33"/>
  </si>
  <si>
    <t>17石川県</t>
    <phoneticPr fontId="33"/>
  </si>
  <si>
    <t>18福井県</t>
    <phoneticPr fontId="33"/>
  </si>
  <si>
    <t>19山梨県</t>
    <phoneticPr fontId="33"/>
  </si>
  <si>
    <t>20長野県</t>
    <phoneticPr fontId="33"/>
  </si>
  <si>
    <t>21岐阜県</t>
    <phoneticPr fontId="33"/>
  </si>
  <si>
    <t>22静岡県</t>
    <phoneticPr fontId="33"/>
  </si>
  <si>
    <t>23愛知県</t>
    <phoneticPr fontId="33"/>
  </si>
  <si>
    <t>24三重県</t>
    <phoneticPr fontId="33"/>
  </si>
  <si>
    <t>25滋賀県</t>
    <phoneticPr fontId="33"/>
  </si>
  <si>
    <t>26京都府</t>
    <rPh sb="4" eb="5">
      <t>フ</t>
    </rPh>
    <phoneticPr fontId="33"/>
  </si>
  <si>
    <t>27大阪府</t>
    <rPh sb="4" eb="5">
      <t>フ</t>
    </rPh>
    <phoneticPr fontId="33"/>
  </si>
  <si>
    <t>28兵庫県</t>
    <phoneticPr fontId="33"/>
  </si>
  <si>
    <t>29奈良県</t>
    <phoneticPr fontId="33"/>
  </si>
  <si>
    <t>30和歌山県</t>
    <phoneticPr fontId="33"/>
  </si>
  <si>
    <t>31鳥取県</t>
    <phoneticPr fontId="33"/>
  </si>
  <si>
    <t>32島根県</t>
    <phoneticPr fontId="33"/>
  </si>
  <si>
    <t>33岡山県</t>
    <phoneticPr fontId="33"/>
  </si>
  <si>
    <t>34広島県</t>
    <phoneticPr fontId="33"/>
  </si>
  <si>
    <t>35山口県</t>
    <phoneticPr fontId="33"/>
  </si>
  <si>
    <t>36徳島県</t>
    <phoneticPr fontId="33"/>
  </si>
  <si>
    <t>37香川県</t>
    <phoneticPr fontId="33"/>
  </si>
  <si>
    <t>38愛媛県</t>
    <phoneticPr fontId="33"/>
  </si>
  <si>
    <t>39高知県</t>
    <phoneticPr fontId="33"/>
  </si>
  <si>
    <t>40福岡県</t>
    <phoneticPr fontId="33"/>
  </si>
  <si>
    <t>41佐賀県</t>
    <phoneticPr fontId="33"/>
  </si>
  <si>
    <t>42長崎県</t>
    <phoneticPr fontId="33"/>
  </si>
  <si>
    <t>43熊本県</t>
    <phoneticPr fontId="33"/>
  </si>
  <si>
    <t>44大分県</t>
    <phoneticPr fontId="33"/>
  </si>
  <si>
    <t>45宮崎県</t>
    <phoneticPr fontId="33"/>
  </si>
  <si>
    <t>46鹿児島県</t>
    <phoneticPr fontId="33"/>
  </si>
  <si>
    <t>47沖縄県</t>
    <phoneticPr fontId="33"/>
  </si>
  <si>
    <t>令和７年度京都府医療機関等処遇改善推進事業　実績報告書
（賃金改善報告書）</t>
    <rPh sb="0" eb="2">
      <t>レイワ</t>
    </rPh>
    <rPh sb="3" eb="5">
      <t>ネンド</t>
    </rPh>
    <rPh sb="5" eb="8">
      <t>キョウトフ</t>
    </rPh>
    <rPh sb="8" eb="10">
      <t>イリョウ</t>
    </rPh>
    <rPh sb="10" eb="12">
      <t>キカン</t>
    </rPh>
    <rPh sb="12" eb="13">
      <t>トウ</t>
    </rPh>
    <rPh sb="13" eb="15">
      <t>ショグウ</t>
    </rPh>
    <rPh sb="15" eb="17">
      <t>カイゼン</t>
    </rPh>
    <rPh sb="17" eb="19">
      <t>スイシン</t>
    </rPh>
    <rPh sb="19" eb="21">
      <t>ジギョウ</t>
    </rPh>
    <rPh sb="22" eb="24">
      <t>ジッセキ</t>
    </rPh>
    <rPh sb="24" eb="27">
      <t>ホウコクショ</t>
    </rPh>
    <rPh sb="29" eb="31">
      <t>チンギン</t>
    </rPh>
    <rPh sb="31" eb="33">
      <t>カイゼン</t>
    </rPh>
    <rPh sb="33" eb="36">
      <t>ホウコクショ</t>
    </rPh>
    <phoneticPr fontId="33"/>
  </si>
  <si>
    <t>❸：令和７年度京都府医療機関等処遇改善推進事業の支給額（直接入力）</t>
    <rPh sb="2" eb="4">
      <t>レイワ</t>
    </rPh>
    <rPh sb="5" eb="7">
      <t>ネンド</t>
    </rPh>
    <rPh sb="7" eb="10">
      <t>キョウトフ</t>
    </rPh>
    <rPh sb="10" eb="12">
      <t>イリョウ</t>
    </rPh>
    <rPh sb="12" eb="14">
      <t>キカン</t>
    </rPh>
    <rPh sb="14" eb="15">
      <t>トウ</t>
    </rPh>
    <rPh sb="15" eb="17">
      <t>ショグウ</t>
    </rPh>
    <rPh sb="17" eb="19">
      <t>カイゼン</t>
    </rPh>
    <rPh sb="19" eb="21">
      <t>スイシン</t>
    </rPh>
    <rPh sb="21" eb="23">
      <t>ジギョウ</t>
    </rPh>
    <rPh sb="24" eb="27">
      <t>シキュウガク</t>
    </rPh>
    <rPh sb="28" eb="30">
      <t>チョクセツ</t>
    </rPh>
    <rPh sb="30" eb="32">
      <t>ニュウリョク</t>
    </rPh>
    <phoneticPr fontId="32"/>
  </si>
  <si>
    <t>補助金収入</t>
  </si>
  <si>
    <t>計</t>
  </si>
  <si>
    <t>収支決算</t>
    <rPh sb="0" eb="4">
      <t>シュウシケッサン</t>
    </rPh>
    <phoneticPr fontId="32"/>
  </si>
  <si>
    <t>収入</t>
    <rPh sb="0" eb="2">
      <t>シュウニュウ</t>
    </rPh>
    <phoneticPr fontId="32"/>
  </si>
  <si>
    <t>人件費等</t>
    <rPh sb="0" eb="4">
      <t>ジンケンヒトウ</t>
    </rPh>
    <phoneticPr fontId="32"/>
  </si>
  <si>
    <t>計</t>
    <rPh sb="0" eb="1">
      <t>ケイ</t>
    </rPh>
    <phoneticPr fontId="32"/>
  </si>
  <si>
    <t>支出</t>
    <rPh sb="0" eb="2">
      <t>シシュツ</t>
    </rPh>
    <phoneticPr fontId="32"/>
  </si>
  <si>
    <t>（収入計と支出計は一致させること）</t>
    <phoneticPr fontId="32"/>
  </si>
  <si>
    <t>左側（Ｅ列）：開設者名を記載してください。（例：医療法人○○会　理事長　○○　○○）
右側（Ｇ列）：❶は賃金改善の総額が転記されます。</t>
    <rPh sb="0" eb="2">
      <t>ヒダリガワ</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52" eb="54">
      <t>チンギン</t>
    </rPh>
    <rPh sb="54" eb="56">
      <t>カイゼン</t>
    </rPh>
    <rPh sb="57" eb="59">
      <t>ソウガク</t>
    </rPh>
    <rPh sb="60" eb="62">
      <t>テンキ</t>
    </rPh>
    <phoneticPr fontId="32"/>
  </si>
  <si>
    <t>左側（Ｅ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右側（Ｇ列）：❶－❷が自動計算されます。</t>
    <rPh sb="37" eb="39">
      <t>シセツ</t>
    </rPh>
    <rPh sb="94" eb="96">
      <t>シキュウ</t>
    </rPh>
    <rPh sb="96" eb="98">
      <t>タイショウ</t>
    </rPh>
    <rPh sb="102" eb="104">
      <t>シセツ</t>
    </rPh>
    <rPh sb="106" eb="108">
      <t>キサイ</t>
    </rPh>
    <rPh sb="116" eb="118">
      <t>ミギガワ</t>
    </rPh>
    <rPh sb="127" eb="129">
      <t>ジドウ</t>
    </rPh>
    <rPh sb="129" eb="131">
      <t>ケイサン</t>
    </rPh>
    <phoneticPr fontId="32"/>
  </si>
  <si>
    <t>左側（Ｅ列）：施設の名称を記載してください。（例：医療法人○○会　▲▲医院）
右側（Ｇ列）：❶に記載された「賃金改善の総額」にベースアップ評価料を活用した金額や本補助金以外の賃上げ補助金を活用した金額が含まれている場合はその金額を記載してください。</t>
    <rPh sb="0" eb="2">
      <t>ヒダリガワ</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2"/>
  </si>
  <si>
    <t>左側（Ｅ列）：補助金の対象となる補助対象経費が補助金の支給額と同額以上であることを判定します。
右側（Ｇ列）：❸は「処遇改善推進事業」の交付決定通知書から転記してください。</t>
    <rPh sb="0" eb="2">
      <t>ヒダリガワ</t>
    </rPh>
    <rPh sb="11" eb="13">
      <t>タイショウ</t>
    </rPh>
    <rPh sb="16" eb="18">
      <t>ホジョ</t>
    </rPh>
    <rPh sb="18" eb="20">
      <t>タイショウ</t>
    </rPh>
    <rPh sb="20" eb="22">
      <t>ケイヒ</t>
    </rPh>
    <rPh sb="27" eb="30">
      <t>シキュウガク</t>
    </rPh>
    <rPh sb="31" eb="33">
      <t>ドウガク</t>
    </rPh>
    <rPh sb="33" eb="35">
      <t>イジョウ</t>
    </rPh>
    <rPh sb="41" eb="43">
      <t>ハンテイ</t>
    </rPh>
    <rPh sb="48" eb="50">
      <t>ミギガワ</t>
    </rPh>
    <rPh sb="68" eb="70">
      <t>コウフ</t>
    </rPh>
    <rPh sb="70" eb="72">
      <t>ケッテイ</t>
    </rPh>
    <rPh sb="72" eb="74">
      <t>ツウチ</t>
    </rPh>
    <rPh sb="74" eb="75">
      <t>ショ</t>
    </rPh>
    <rPh sb="77" eb="79">
      <t>テンキ</t>
    </rPh>
    <phoneticPr fontId="32"/>
  </si>
  <si>
    <t>令和８年６月１日以降の
賃金改善水準（直接入力）（比較対象は補助金による賃金改善前の水準）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6" eb="38">
      <t>チンギン</t>
    </rPh>
    <rPh sb="38" eb="40">
      <t>カイゼン</t>
    </rPh>
    <rPh sb="40" eb="41">
      <t>マエ</t>
    </rPh>
    <rPh sb="42" eb="44">
      <t>スイジュン</t>
    </rPh>
    <phoneticPr fontId="32"/>
  </si>
  <si>
    <t>補助金を活用して令和７年12月から令和８年５月までの間に基本給の引き上げによる賃金改善を行った額（円単位）を直接入力してください。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3"/>
  </si>
  <si>
    <t>補助金を活用して令和７年12月から令和８年５月までの間に毎月決まって支払われる手当の引き上げによる賃金改善を行った額（円単位）を直接入力してください。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3"/>
  </si>
  <si>
    <t>（補助金を充て、算出可能な場合のみ記載）
　基本給や毎月決まって支払われる手当の引き上げに伴う賞与、時間外手当、法定福利費（事業主負担分を含む。）等の増加分に用いた金額（算出が難しいは上記に含めてください。）</t>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33"/>
  </si>
  <si>
    <t>補助金を活用して令和７年12月から令和８年５月までの間に上記（基本給・毎月の手当）の引き上げに伴う賞与、時間外手当、法定福利費等の増加分に用いた額（円単位）を直接入力してください。
当該部分を算出できないものの、補助金を充てている場合は上記に含めてください。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10" eb="111">
      <t>ア</t>
    </rPh>
    <rPh sb="115" eb="117">
      <t>バアイ</t>
    </rPh>
    <rPh sb="118" eb="120">
      <t>ジョウキ</t>
    </rPh>
    <rPh sb="121" eb="122">
      <t>フク</t>
    </rPh>
    <phoneticPr fontId="33"/>
  </si>
  <si>
    <t>補助金を活用して令和７年12月分から令和８年３月分までの最大４ヶ月分として支給した一時金または特別手当の金額（円単位）を直接入力してください。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3"/>
  </si>
  <si>
    <t>令和７年度に2.0％を上回るベースアップをすでに実施していた場合で、令和７年12月から令和８年５月までの間の当該2.0％を上回る部分の補てんに本補助金を充てた場合は、別紙にて算定した金額を右の欄に記載してください</t>
    <rPh sb="11" eb="13">
      <t>ウワマワ</t>
    </rPh>
    <rPh sb="24" eb="26">
      <t>ジッシ</t>
    </rPh>
    <rPh sb="30" eb="32">
      <t>バアイ</t>
    </rPh>
    <rPh sb="67" eb="68">
      <t>ホ</t>
    </rPh>
    <rPh sb="71" eb="72">
      <t>ホン</t>
    </rPh>
    <rPh sb="76" eb="77">
      <t>ア</t>
    </rPh>
    <rPh sb="79" eb="81">
      <t>バアイ</t>
    </rPh>
    <rPh sb="91" eb="93">
      <t>キンガク</t>
    </rPh>
    <rPh sb="94" eb="95">
      <t>ミギ</t>
    </rPh>
    <rPh sb="96" eb="97">
      <t>ラン</t>
    </rPh>
    <rPh sb="98" eb="100">
      <t>キサイ</t>
    </rPh>
    <phoneticPr fontId="32"/>
  </si>
  <si>
    <t>以下、補助金を活用した、個別職種の賃金改善の内容について記載してください。
政策上の必要性から把握するものであり、補助金の交付額には影響しません。職種ごとの賃金改善の総額と有床診療所全体の賃金改善の総額が一致しなくても差し支えありません。</t>
    <rPh sb="0" eb="2">
      <t>イカ</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ユウショウ</t>
    </rPh>
    <rPh sb="88" eb="91">
      <t>シンリョウジョ</t>
    </rPh>
    <phoneticPr fontId="32"/>
  </si>
  <si>
    <t>（上記職種以外の職員）
その他職員の賃金改善の内容
※上記職種以外の職種の賃金改善状況（補助金を活用したもの）を記載してください。
※なお、上記職種ごとの報告が困難な場合も当欄にまとめて記載してください。</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</si>
</sst>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0%"/>
    <numFmt numFmtId="178" formatCode="#,##0&quot;ヶ月分&quot;"/>
    <numFmt numFmtId="179" formatCode="#,##0&quot;ヶ月&quot;"/>
    <numFmt numFmtId="180" formatCode="#,##0.0&quot;人&quot;"/>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b/>
      <sz val="11"/>
      <name val="ＭＳ Ｐゴシック"/>
      <family val="3"/>
      <charset val="128"/>
      <scheme val="minor"/>
    </font>
    <font>
      <b/>
      <u/>
      <sz val="12"/>
      <color rgb="FFFF0000"/>
      <name val="ＭＳ ゴシック"/>
      <family val="3"/>
      <charset val="128"/>
    </font>
    <font>
      <b/>
      <sz val="14"/>
      <name val="ＭＳ Ｐゴシック"/>
      <family val="3"/>
      <charset val="128"/>
      <scheme val="minor"/>
    </font>
    <font>
      <b/>
      <u/>
      <sz val="12"/>
      <name val="ＭＳ ゴシック"/>
      <family val="3"/>
      <charset val="128"/>
    </font>
    <font>
      <b/>
      <sz val="12"/>
      <color rgb="FF000000"/>
      <name val="ＭＳ ゴシック"/>
      <family val="3"/>
      <charset val="128"/>
    </font>
    <font>
      <sz val="12"/>
      <color rgb="FF000000"/>
      <name val="ＭＳ ゴシック"/>
      <family val="3"/>
      <charset val="128"/>
    </font>
    <font>
      <sz val="10"/>
      <color rgb="FF000000"/>
      <name val="ＭＳ ゴシック"/>
      <family val="3"/>
      <charset val="128"/>
    </font>
    <font>
      <sz val="11"/>
      <color rgb="FF00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7" fillId="0" borderId="0" applyNumberFormat="0" applyFill="0" applyBorder="0" applyAlignment="0" applyProtection="0">
      <alignment vertical="center"/>
    </xf>
    <xf numFmtId="0" fontId="18" fillId="26" borderId="7" applyNumberFormat="0" applyAlignment="0" applyProtection="0">
      <alignment vertical="center"/>
    </xf>
    <xf numFmtId="0" fontId="19" fillId="27" borderId="0" applyNumberFormat="0" applyBorder="0" applyAlignment="0" applyProtection="0">
      <alignment vertical="center"/>
    </xf>
    <xf numFmtId="0" fontId="15" fillId="28" borderId="8" applyNumberFormat="0" applyFont="0" applyAlignment="0" applyProtection="0">
      <alignment vertical="center"/>
    </xf>
    <xf numFmtId="0" fontId="20" fillId="0" borderId="9" applyNumberFormat="0" applyFill="0" applyAlignment="0" applyProtection="0">
      <alignment vertical="center"/>
    </xf>
    <xf numFmtId="0" fontId="21" fillId="29" borderId="0" applyNumberFormat="0" applyBorder="0" applyAlignment="0" applyProtection="0">
      <alignment vertical="center"/>
    </xf>
    <xf numFmtId="0" fontId="22" fillId="30" borderId="10" applyNumberFormat="0" applyAlignment="0" applyProtection="0">
      <alignment vertical="center"/>
    </xf>
    <xf numFmtId="0" fontId="23" fillId="0" borderId="0" applyNumberFormat="0" applyFill="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30" borderId="15" applyNumberFormat="0" applyAlignment="0" applyProtection="0">
      <alignment vertical="center"/>
    </xf>
    <xf numFmtId="0" fontId="29" fillId="0" borderId="0" applyNumberFormat="0" applyFill="0" applyBorder="0" applyAlignment="0" applyProtection="0">
      <alignment vertical="center"/>
    </xf>
    <xf numFmtId="0" fontId="30" fillId="31" borderId="10" applyNumberFormat="0" applyAlignment="0" applyProtection="0">
      <alignment vertical="center"/>
    </xf>
    <xf numFmtId="0" fontId="31" fillId="32" borderId="0" applyNumberFormat="0" applyBorder="0" applyAlignment="0" applyProtection="0">
      <alignment vertical="center"/>
    </xf>
    <xf numFmtId="0" fontId="14" fillId="0" borderId="0">
      <alignment vertical="center"/>
    </xf>
    <xf numFmtId="0" fontId="13" fillId="0" borderId="0">
      <alignment vertical="center"/>
    </xf>
    <xf numFmtId="0" fontId="35" fillId="0" borderId="0"/>
    <xf numFmtId="38" fontId="35" fillId="0" borderId="0" applyFont="0" applyFill="0" applyBorder="0" applyAlignment="0" applyProtection="0"/>
    <xf numFmtId="0" fontId="37" fillId="0" borderId="0"/>
    <xf numFmtId="38" fontId="37" fillId="0" borderId="0" applyFont="0" applyFill="0" applyBorder="0" applyAlignment="0" applyProtection="0">
      <alignment vertical="center"/>
    </xf>
    <xf numFmtId="0" fontId="15" fillId="0" borderId="0">
      <alignment vertical="center"/>
    </xf>
    <xf numFmtId="0" fontId="15" fillId="0" borderId="0">
      <alignment vertical="center"/>
    </xf>
    <xf numFmtId="0" fontId="36" fillId="0" borderId="0">
      <alignment vertical="center"/>
    </xf>
    <xf numFmtId="38" fontId="15" fillId="0" borderId="0" applyFont="0" applyFill="0" applyBorder="0" applyAlignment="0" applyProtection="0">
      <alignment vertical="center"/>
    </xf>
    <xf numFmtId="0" fontId="38" fillId="0" borderId="0">
      <alignment vertical="center"/>
    </xf>
    <xf numFmtId="0" fontId="12" fillId="0" borderId="0">
      <alignment vertical="center"/>
    </xf>
    <xf numFmtId="38" fontId="12" fillId="0" borderId="0" applyFont="0" applyFill="0" applyBorder="0" applyAlignment="0" applyProtection="0">
      <alignment vertical="center"/>
    </xf>
    <xf numFmtId="0" fontId="38" fillId="0" borderId="0"/>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38" fontId="1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15" fillId="0" borderId="0" applyFont="0" applyFill="0" applyBorder="0" applyAlignment="0" applyProtection="0">
      <alignment vertical="center"/>
    </xf>
    <xf numFmtId="0" fontId="3" fillId="0" borderId="0">
      <alignment vertical="center"/>
    </xf>
    <xf numFmtId="0" fontId="3" fillId="0" borderId="0">
      <alignment vertical="center"/>
    </xf>
  </cellStyleXfs>
  <cellXfs count="96">
    <xf numFmtId="0" fontId="0" fillId="0" borderId="0" xfId="0">
      <alignment vertical="center"/>
    </xf>
    <xf numFmtId="0" fontId="10" fillId="0" borderId="0" xfId="57">
      <alignment vertical="center"/>
    </xf>
    <xf numFmtId="0" fontId="39" fillId="33" borderId="22" xfId="58" applyFont="1" applyFill="1" applyBorder="1">
      <alignment vertical="center"/>
    </xf>
    <xf numFmtId="0" fontId="9" fillId="34" borderId="21" xfId="58" applyFill="1" applyBorder="1">
      <alignment vertical="center"/>
    </xf>
    <xf numFmtId="0" fontId="9" fillId="0" borderId="0" xfId="58">
      <alignment vertical="center"/>
    </xf>
    <xf numFmtId="0" fontId="41" fillId="0" borderId="0" xfId="69" applyFont="1">
      <alignment vertical="center"/>
    </xf>
    <xf numFmtId="0" fontId="4" fillId="0" borderId="0" xfId="69">
      <alignment vertical="center"/>
    </xf>
    <xf numFmtId="0" fontId="4" fillId="0" borderId="0" xfId="69" applyAlignment="1">
      <alignment vertical="center" wrapText="1"/>
    </xf>
    <xf numFmtId="0" fontId="15" fillId="0" borderId="0" xfId="69" applyFont="1" applyAlignment="1">
      <alignment vertical="center" wrapText="1"/>
    </xf>
    <xf numFmtId="0" fontId="27" fillId="37" borderId="5" xfId="69" applyFont="1" applyFill="1" applyBorder="1" applyAlignment="1">
      <alignment vertical="center" wrapText="1"/>
    </xf>
    <xf numFmtId="0" fontId="27" fillId="35" borderId="5" xfId="69" applyFont="1" applyFill="1" applyBorder="1" applyAlignment="1">
      <alignment horizontal="center" vertical="center" wrapText="1"/>
    </xf>
    <xf numFmtId="0" fontId="27" fillId="0" borderId="5" xfId="69" applyFont="1" applyBorder="1" applyAlignment="1">
      <alignment vertical="center" wrapText="1"/>
    </xf>
    <xf numFmtId="0" fontId="41" fillId="0" borderId="0" xfId="69" applyFont="1" applyAlignment="1">
      <alignment horizontal="center" vertical="center"/>
    </xf>
    <xf numFmtId="0" fontId="27" fillId="37" borderId="5" xfId="69" applyFont="1" applyFill="1" applyBorder="1" applyAlignment="1">
      <alignment horizontal="center" vertical="center" wrapText="1"/>
    </xf>
    <xf numFmtId="0" fontId="4" fillId="0" borderId="0" xfId="69" applyAlignment="1">
      <alignment horizontal="center" vertical="center"/>
    </xf>
    <xf numFmtId="0" fontId="0" fillId="0" borderId="0" xfId="69" applyFont="1" applyAlignment="1">
      <alignment vertical="center" wrapText="1"/>
    </xf>
    <xf numFmtId="176" fontId="27" fillId="35" borderId="5" xfId="69" applyNumberFormat="1" applyFont="1" applyFill="1" applyBorder="1" applyAlignment="1">
      <alignment horizontal="center" vertical="center" wrapText="1"/>
    </xf>
    <xf numFmtId="0" fontId="42" fillId="0" borderId="0" xfId="69" applyFont="1" applyProtection="1">
      <alignment vertical="center"/>
      <protection locked="0"/>
    </xf>
    <xf numFmtId="0" fontId="42" fillId="0" borderId="0" xfId="69" applyFont="1" applyAlignment="1" applyProtection="1">
      <alignment horizontal="center" vertical="center"/>
      <protection locked="0"/>
    </xf>
    <xf numFmtId="176" fontId="42" fillId="36" borderId="0" xfId="68" applyNumberFormat="1" applyFont="1" applyFill="1" applyAlignment="1" applyProtection="1">
      <alignment horizontal="right" vertical="center"/>
      <protection locked="0"/>
    </xf>
    <xf numFmtId="176" fontId="42" fillId="36" borderId="0" xfId="69" applyNumberFormat="1" applyFont="1" applyFill="1" applyAlignment="1" applyProtection="1">
      <alignment horizontal="right" vertical="center"/>
      <protection locked="0"/>
    </xf>
    <xf numFmtId="0" fontId="27" fillId="36" borderId="3" xfId="69" applyFont="1" applyFill="1" applyBorder="1" applyAlignment="1">
      <alignment vertical="center" wrapText="1"/>
    </xf>
    <xf numFmtId="0" fontId="27" fillId="0" borderId="0" xfId="58" applyFont="1" applyAlignment="1">
      <alignment vertical="center" wrapText="1"/>
    </xf>
    <xf numFmtId="0" fontId="27" fillId="36" borderId="20" xfId="58" applyFont="1" applyFill="1" applyBorder="1" applyAlignment="1">
      <alignment vertical="center" wrapText="1"/>
    </xf>
    <xf numFmtId="0" fontId="27" fillId="36" borderId="18" xfId="58" applyFont="1" applyFill="1" applyBorder="1" applyAlignment="1">
      <alignment vertical="center" wrapText="1"/>
    </xf>
    <xf numFmtId="0" fontId="27" fillId="36" borderId="17" xfId="58" applyFont="1" applyFill="1" applyBorder="1" applyAlignment="1">
      <alignment vertical="center" wrapText="1"/>
    </xf>
    <xf numFmtId="0" fontId="40" fillId="0" borderId="0" xfId="69" applyFont="1" applyAlignment="1" applyProtection="1">
      <alignment horizontal="right" vertical="center"/>
      <protection locked="0"/>
    </xf>
    <xf numFmtId="176" fontId="27" fillId="0" borderId="5" xfId="69" applyNumberFormat="1" applyFont="1" applyBorder="1" applyAlignment="1">
      <alignment horizontal="center" vertical="center" wrapText="1"/>
    </xf>
    <xf numFmtId="177" fontId="27" fillId="0" borderId="5" xfId="71" applyNumberFormat="1" applyFont="1" applyBorder="1" applyAlignment="1">
      <alignment horizontal="center" vertical="center" wrapText="1"/>
    </xf>
    <xf numFmtId="176" fontId="27" fillId="0" borderId="5" xfId="71" applyNumberFormat="1" applyFont="1" applyBorder="1" applyAlignment="1">
      <alignment horizontal="center" vertical="center" wrapText="1"/>
    </xf>
    <xf numFmtId="176" fontId="27" fillId="35" borderId="5" xfId="71" applyNumberFormat="1" applyFont="1" applyFill="1" applyBorder="1" applyAlignment="1">
      <alignment horizontal="center" vertical="center" wrapText="1"/>
    </xf>
    <xf numFmtId="0" fontId="27" fillId="37" borderId="5" xfId="72" applyFont="1" applyFill="1" applyBorder="1" applyAlignment="1">
      <alignment vertical="center" wrapText="1"/>
    </xf>
    <xf numFmtId="0" fontId="27" fillId="37" borderId="5" xfId="72" applyFont="1" applyFill="1" applyBorder="1" applyAlignment="1">
      <alignment horizontal="center" vertical="center" wrapText="1"/>
    </xf>
    <xf numFmtId="0" fontId="0" fillId="0" borderId="0" xfId="72" applyFont="1" applyAlignment="1">
      <alignment vertical="center" wrapText="1"/>
    </xf>
    <xf numFmtId="0" fontId="3" fillId="0" borderId="0" xfId="72">
      <alignment vertical="center"/>
    </xf>
    <xf numFmtId="179" fontId="27" fillId="35" borderId="5" xfId="71" applyNumberFormat="1" applyFont="1" applyFill="1" applyBorder="1" applyAlignment="1">
      <alignment horizontal="center" vertical="center" wrapText="1"/>
    </xf>
    <xf numFmtId="0" fontId="27" fillId="0" borderId="25" xfId="69" applyFont="1" applyBorder="1" applyAlignment="1">
      <alignment vertical="center" wrapText="1"/>
    </xf>
    <xf numFmtId="179" fontId="27" fillId="35" borderId="5" xfId="69" applyNumberFormat="1" applyFont="1" applyFill="1" applyBorder="1" applyAlignment="1">
      <alignment horizontal="center" vertical="center" wrapText="1"/>
    </xf>
    <xf numFmtId="0" fontId="42" fillId="0" borderId="0" xfId="69" applyFont="1">
      <alignment vertical="center"/>
    </xf>
    <xf numFmtId="0" fontId="41" fillId="0" borderId="0" xfId="69" applyFont="1" applyAlignment="1">
      <alignment vertical="center" wrapText="1"/>
    </xf>
    <xf numFmtId="0" fontId="27" fillId="0" borderId="5" xfId="69" applyFont="1" applyBorder="1" applyAlignment="1">
      <alignment horizontal="center" vertical="center" wrapText="1"/>
    </xf>
    <xf numFmtId="0" fontId="42" fillId="35" borderId="0" xfId="69" applyFont="1" applyFill="1" applyAlignment="1" applyProtection="1">
      <alignment horizontal="right" vertical="center"/>
      <protection locked="0"/>
    </xf>
    <xf numFmtId="176" fontId="42" fillId="35" borderId="0" xfId="68" applyNumberFormat="1" applyFont="1" applyFill="1" applyAlignment="1" applyProtection="1">
      <alignment horizontal="right" vertical="center"/>
      <protection locked="0"/>
    </xf>
    <xf numFmtId="176" fontId="27" fillId="0" borderId="23" xfId="69" applyNumberFormat="1" applyFont="1" applyBorder="1" applyAlignment="1">
      <alignment horizontal="center" vertical="center" wrapText="1"/>
    </xf>
    <xf numFmtId="0" fontId="46" fillId="0" borderId="1" xfId="69" applyFont="1" applyBorder="1" applyAlignment="1">
      <alignment vertical="center" wrapText="1"/>
    </xf>
    <xf numFmtId="0" fontId="27" fillId="0" borderId="3" xfId="69" applyFont="1" applyBorder="1" applyAlignment="1">
      <alignment vertical="center" wrapText="1"/>
    </xf>
    <xf numFmtId="0" fontId="42" fillId="36" borderId="0" xfId="69" applyFont="1" applyFill="1" applyAlignment="1" applyProtection="1">
      <alignment horizontal="right" vertical="center"/>
      <protection locked="0"/>
    </xf>
    <xf numFmtId="0" fontId="2" fillId="0" borderId="0" xfId="69" applyFont="1" applyAlignment="1">
      <alignment vertical="center" wrapText="1"/>
    </xf>
    <xf numFmtId="0" fontId="2" fillId="0" borderId="0" xfId="69" applyFont="1">
      <alignment vertical="center"/>
    </xf>
    <xf numFmtId="0" fontId="49" fillId="0" borderId="0" xfId="69" applyFont="1" applyProtection="1">
      <alignment vertical="center"/>
      <protection locked="0"/>
    </xf>
    <xf numFmtId="0" fontId="49" fillId="0" borderId="0" xfId="69" applyFont="1" applyAlignment="1" applyProtection="1">
      <alignment horizontal="center" vertical="center"/>
      <protection locked="0"/>
    </xf>
    <xf numFmtId="0" fontId="1" fillId="0" borderId="0" xfId="69" applyFont="1" applyAlignment="1">
      <alignment horizontal="right" vertical="center"/>
    </xf>
    <xf numFmtId="0" fontId="1" fillId="0" borderId="5" xfId="69" applyFont="1" applyBorder="1" applyAlignment="1">
      <alignment horizontal="center" vertical="center"/>
    </xf>
    <xf numFmtId="0" fontId="50" fillId="0" borderId="0" xfId="0" applyFont="1">
      <alignment vertical="center"/>
    </xf>
    <xf numFmtId="0" fontId="51" fillId="0" borderId="0" xfId="0" applyFont="1">
      <alignment vertical="center"/>
    </xf>
    <xf numFmtId="0" fontId="51" fillId="0" borderId="0" xfId="0" applyFont="1" applyAlignment="1">
      <alignment horizontal="center" vertical="center"/>
    </xf>
    <xf numFmtId="0" fontId="51" fillId="0" borderId="0" xfId="0" applyFont="1" applyAlignment="1">
      <alignment horizontal="right" vertical="center"/>
    </xf>
    <xf numFmtId="0" fontId="52" fillId="0" borderId="0" xfId="0" applyFont="1" applyAlignment="1">
      <alignment horizontal="left" vertical="center"/>
    </xf>
    <xf numFmtId="0" fontId="53" fillId="0" borderId="5" xfId="0" applyFont="1" applyBorder="1" applyAlignment="1">
      <alignment horizontal="center" vertical="center"/>
    </xf>
    <xf numFmtId="176" fontId="1" fillId="0" borderId="5" xfId="69" applyNumberFormat="1" applyFont="1" applyBorder="1" applyAlignment="1">
      <alignment vertical="center" shrinkToFit="1"/>
    </xf>
    <xf numFmtId="0" fontId="1" fillId="0" borderId="0" xfId="69" applyFont="1" applyAlignment="1">
      <alignment horizontal="left" vertical="center"/>
    </xf>
    <xf numFmtId="178" fontId="27" fillId="0" borderId="5" xfId="69" applyNumberFormat="1" applyFont="1" applyBorder="1" applyAlignment="1">
      <alignment horizontal="center" vertical="center" wrapText="1"/>
    </xf>
    <xf numFmtId="0" fontId="48" fillId="0" borderId="0" xfId="69" applyFont="1" applyAlignment="1">
      <alignment horizontal="center" vertical="center" wrapText="1"/>
    </xf>
    <xf numFmtId="0" fontId="48" fillId="0" borderId="0" xfId="69" applyFont="1" applyAlignment="1">
      <alignment horizontal="center" vertical="center"/>
    </xf>
    <xf numFmtId="0" fontId="27" fillId="0" borderId="24" xfId="69" applyFont="1" applyBorder="1" applyAlignment="1">
      <alignment horizontal="center" vertical="center" wrapText="1"/>
    </xf>
    <xf numFmtId="0" fontId="27" fillId="0" borderId="25" xfId="69" applyFont="1" applyBorder="1" applyAlignment="1">
      <alignment horizontal="center" vertical="center" wrapText="1"/>
    </xf>
    <xf numFmtId="0" fontId="27" fillId="37" borderId="3" xfId="72" applyFont="1" applyFill="1" applyBorder="1" applyAlignment="1">
      <alignment horizontal="center" vertical="center" wrapText="1"/>
    </xf>
    <xf numFmtId="0" fontId="27" fillId="37" borderId="2" xfId="72" applyFont="1" applyFill="1" applyBorder="1" applyAlignment="1">
      <alignment horizontal="center" vertical="center" wrapText="1"/>
    </xf>
    <xf numFmtId="0" fontId="27" fillId="0" borderId="3" xfId="69" applyFont="1" applyBorder="1" applyAlignment="1">
      <alignment horizontal="center" vertical="center" wrapText="1"/>
    </xf>
    <xf numFmtId="0" fontId="27" fillId="0" borderId="1" xfId="69" applyFont="1" applyBorder="1" applyAlignment="1">
      <alignment horizontal="center" vertical="center" wrapText="1"/>
    </xf>
    <xf numFmtId="0" fontId="27" fillId="0" borderId="2" xfId="69" applyFont="1" applyBorder="1" applyAlignment="1">
      <alignment horizontal="center" vertical="center" wrapText="1"/>
    </xf>
    <xf numFmtId="0" fontId="44" fillId="0" borderId="3" xfId="69" applyFont="1" applyBorder="1" applyAlignment="1">
      <alignment horizontal="center" vertical="center" wrapText="1"/>
    </xf>
    <xf numFmtId="0" fontId="44" fillId="0" borderId="1" xfId="69" applyFont="1" applyBorder="1" applyAlignment="1">
      <alignment horizontal="center" vertical="center" wrapText="1"/>
    </xf>
    <xf numFmtId="0" fontId="44" fillId="0" borderId="2" xfId="69" applyFont="1" applyBorder="1" applyAlignment="1">
      <alignment horizontal="center" vertical="center" wrapText="1"/>
    </xf>
    <xf numFmtId="0" fontId="27" fillId="0" borderId="5" xfId="69" applyFont="1" applyBorder="1" applyAlignment="1">
      <alignment horizontal="center" vertical="center" wrapText="1"/>
    </xf>
    <xf numFmtId="0" fontId="42" fillId="0" borderId="0" xfId="69" applyFont="1" applyAlignment="1" applyProtection="1">
      <alignment horizontal="left" vertical="center" wrapText="1"/>
      <protection locked="0"/>
    </xf>
    <xf numFmtId="0" fontId="51" fillId="0" borderId="0" xfId="0" applyFont="1" applyAlignment="1">
      <alignment horizontal="center" vertical="center"/>
    </xf>
    <xf numFmtId="0" fontId="51" fillId="0" borderId="0" xfId="0" applyFont="1">
      <alignment vertical="center"/>
    </xf>
    <xf numFmtId="0" fontId="1" fillId="0" borderId="5" xfId="69" applyFont="1" applyBorder="1" applyAlignment="1">
      <alignment horizontal="center" vertical="center"/>
    </xf>
    <xf numFmtId="0" fontId="34" fillId="0" borderId="6" xfId="69" applyFont="1" applyBorder="1" applyAlignment="1">
      <alignment horizontal="left" vertical="center" wrapText="1"/>
    </xf>
    <xf numFmtId="0" fontId="34" fillId="0" borderId="6" xfId="69" applyFont="1" applyBorder="1" applyAlignment="1">
      <alignment horizontal="left" vertical="center"/>
    </xf>
    <xf numFmtId="0" fontId="27" fillId="37" borderId="4" xfId="69" applyFont="1" applyFill="1" applyBorder="1" applyAlignment="1">
      <alignment horizontal="center" vertical="center" wrapText="1"/>
    </xf>
    <xf numFmtId="0" fontId="27" fillId="37" borderId="26" xfId="69" applyFont="1" applyFill="1" applyBorder="1" applyAlignment="1">
      <alignment horizontal="center" vertical="center" wrapText="1"/>
    </xf>
    <xf numFmtId="177" fontId="27" fillId="0" borderId="24" xfId="71" applyNumberFormat="1" applyFont="1" applyBorder="1" applyAlignment="1">
      <alignment horizontal="center" vertical="center" wrapText="1"/>
    </xf>
    <xf numFmtId="177" fontId="27" fillId="0" borderId="25" xfId="71" applyNumberFormat="1" applyFont="1" applyBorder="1" applyAlignment="1">
      <alignment horizontal="center" vertical="center" wrapText="1"/>
    </xf>
    <xf numFmtId="0" fontId="2" fillId="0" borderId="27" xfId="69" applyFont="1" applyBorder="1" applyAlignment="1">
      <alignment horizontal="left" vertical="center" wrapText="1"/>
    </xf>
    <xf numFmtId="0" fontId="2" fillId="0" borderId="27" xfId="69" applyFont="1" applyBorder="1" applyAlignment="1">
      <alignment horizontal="left" vertical="center"/>
    </xf>
    <xf numFmtId="0" fontId="9" fillId="0" borderId="19" xfId="58" applyBorder="1" applyAlignment="1">
      <alignment horizontal="center" vertical="center"/>
    </xf>
    <xf numFmtId="0" fontId="9" fillId="0" borderId="16" xfId="58" applyBorder="1" applyAlignment="1">
      <alignment horizontal="center" vertical="center"/>
    </xf>
    <xf numFmtId="180" fontId="46" fillId="35" borderId="5" xfId="69" applyNumberFormat="1" applyFont="1" applyFill="1" applyBorder="1" applyAlignment="1">
      <alignment horizontal="center" vertical="center" wrapText="1"/>
    </xf>
    <xf numFmtId="176" fontId="46" fillId="35" borderId="5" xfId="69" applyNumberFormat="1" applyFont="1" applyFill="1" applyBorder="1" applyAlignment="1">
      <alignment horizontal="center" vertical="center" wrapText="1"/>
    </xf>
    <xf numFmtId="179" fontId="46" fillId="35" borderId="5" xfId="69" applyNumberFormat="1" applyFont="1" applyFill="1" applyBorder="1" applyAlignment="1">
      <alignment horizontal="center" vertical="center" wrapText="1"/>
    </xf>
    <xf numFmtId="0" fontId="46" fillId="0" borderId="25" xfId="69" applyFont="1" applyBorder="1" applyAlignment="1">
      <alignment vertical="center" wrapText="1"/>
    </xf>
    <xf numFmtId="178" fontId="46" fillId="35" borderId="5" xfId="69" applyNumberFormat="1" applyFont="1" applyFill="1" applyBorder="1" applyAlignment="1">
      <alignment horizontal="center" vertical="center" wrapText="1"/>
    </xf>
    <xf numFmtId="176" fontId="46" fillId="0" borderId="23" xfId="69" applyNumberFormat="1" applyFont="1" applyBorder="1" applyAlignment="1">
      <alignment horizontal="center" vertical="center" wrapText="1"/>
    </xf>
    <xf numFmtId="180" fontId="46" fillId="35" borderId="5" xfId="71" applyNumberFormat="1" applyFont="1" applyFill="1"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2">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sheetPr>
  <dimension ref="A1:L59"/>
  <sheetViews>
    <sheetView view="pageBreakPreview" zoomScale="85" zoomScaleNormal="85" zoomScaleSheetLayoutView="85" workbookViewId="0">
      <selection activeCell="B42" sqref="B42:E45"/>
    </sheetView>
  </sheetViews>
  <sheetFormatPr defaultColWidth="9" defaultRowHeight="13.2"/>
  <cols>
    <col min="1" max="1" width="47.77734375" style="6" customWidth="1"/>
    <col min="2" max="4" width="15.109375" style="14" customWidth="1"/>
    <col min="5" max="5" width="23.21875" style="14" customWidth="1"/>
    <col min="6" max="6" width="81.33203125" style="6" customWidth="1"/>
    <col min="7" max="7" width="23.33203125" style="6" customWidth="1"/>
    <col min="8" max="8" width="167.88671875" style="7" customWidth="1"/>
    <col min="9" max="14" width="14.6640625" style="6" customWidth="1"/>
    <col min="15" max="15" width="18.88671875" style="6" customWidth="1"/>
    <col min="16" max="16" width="9" style="6"/>
    <col min="17" max="23" width="9" style="6" customWidth="1"/>
    <col min="24" max="16384" width="9" style="6"/>
  </cols>
  <sheetData>
    <row r="1" spans="1:12" ht="25.5" customHeight="1">
      <c r="A1" s="5" t="s">
        <v>0</v>
      </c>
      <c r="B1" s="12"/>
      <c r="C1" s="12"/>
      <c r="D1" s="12"/>
      <c r="E1" s="12"/>
      <c r="F1" s="5"/>
      <c r="G1" s="26"/>
    </row>
    <row r="2" spans="1:12" ht="46.5" customHeight="1">
      <c r="A2" s="62" t="s">
        <v>146</v>
      </c>
      <c r="B2" s="63"/>
      <c r="C2" s="63"/>
      <c r="D2" s="63"/>
      <c r="E2" s="63"/>
      <c r="F2" s="63"/>
      <c r="G2" s="63"/>
      <c r="H2" s="47" t="s">
        <v>1</v>
      </c>
    </row>
    <row r="3" spans="1:12" ht="32.25" customHeight="1">
      <c r="A3" s="49" t="s">
        <v>2</v>
      </c>
      <c r="B3" s="50"/>
      <c r="C3" s="50"/>
      <c r="D3" s="50"/>
      <c r="E3" s="41" t="s">
        <v>3</v>
      </c>
      <c r="F3" s="17" t="s">
        <v>4</v>
      </c>
      <c r="G3" s="19">
        <f>SUM($G$10:$G$14)</f>
        <v>0</v>
      </c>
      <c r="H3" s="47" t="s">
        <v>156</v>
      </c>
    </row>
    <row r="4" spans="1:12" ht="26.25" customHeight="1">
      <c r="A4" s="49" t="s">
        <v>5</v>
      </c>
      <c r="B4" s="50"/>
      <c r="C4" s="50"/>
      <c r="D4" s="50"/>
      <c r="E4" s="41" t="s">
        <v>6</v>
      </c>
      <c r="F4" s="38" t="s">
        <v>7</v>
      </c>
      <c r="G4" s="42">
        <v>0</v>
      </c>
      <c r="H4" s="47" t="s">
        <v>158</v>
      </c>
    </row>
    <row r="5" spans="1:12" ht="45.75" customHeight="1">
      <c r="A5" s="75" t="s">
        <v>8</v>
      </c>
      <c r="B5" s="75"/>
      <c r="C5" s="75"/>
      <c r="D5" s="75"/>
      <c r="E5" s="46"/>
      <c r="F5" s="38" t="s">
        <v>9</v>
      </c>
      <c r="G5" s="19">
        <f>ROUNDDOWN(G3-G4,-3)</f>
        <v>0</v>
      </c>
      <c r="H5" s="47" t="s">
        <v>157</v>
      </c>
      <c r="I5" s="48" t="s">
        <v>10</v>
      </c>
      <c r="J5" s="48" t="s">
        <v>11</v>
      </c>
    </row>
    <row r="6" spans="1:12" ht="41.25" customHeight="1">
      <c r="A6" s="17" t="s">
        <v>12</v>
      </c>
      <c r="B6" s="18"/>
      <c r="C6" s="18"/>
      <c r="D6" s="18"/>
      <c r="E6" s="19" t="str">
        <f>IF(G5&gt;=G6,"○","×")</f>
        <v>○</v>
      </c>
      <c r="F6" s="49" t="s">
        <v>147</v>
      </c>
      <c r="G6" s="42"/>
      <c r="H6" s="47" t="s">
        <v>159</v>
      </c>
    </row>
    <row r="7" spans="1:12" ht="26.25" customHeight="1">
      <c r="A7" s="17" t="s">
        <v>13</v>
      </c>
      <c r="B7" s="18"/>
      <c r="C7" s="18"/>
      <c r="D7" s="18"/>
      <c r="E7" s="20">
        <f>G6-G7</f>
        <v>0</v>
      </c>
      <c r="F7" s="17" t="s">
        <v>14</v>
      </c>
      <c r="G7" s="19">
        <f>IF(ROUNDDOWN(G6-G5,-3)&lt;=0,0,ROUNDDOWN(G6-G5,-3))</f>
        <v>0</v>
      </c>
      <c r="H7" s="47" t="s">
        <v>15</v>
      </c>
    </row>
    <row r="8" spans="1:12" ht="41.25" customHeight="1">
      <c r="A8" s="40" t="s">
        <v>16</v>
      </c>
      <c r="B8" s="68" t="s">
        <v>17</v>
      </c>
      <c r="C8" s="69"/>
      <c r="D8" s="69"/>
      <c r="E8" s="70"/>
      <c r="F8" s="74" t="s">
        <v>18</v>
      </c>
      <c r="G8" s="74"/>
      <c r="H8" s="8"/>
    </row>
    <row r="9" spans="1:12" s="34" customFormat="1" ht="66" customHeight="1">
      <c r="A9" s="31" t="s">
        <v>19</v>
      </c>
      <c r="B9" s="32" t="s">
        <v>20</v>
      </c>
      <c r="C9" s="32" t="s">
        <v>21</v>
      </c>
      <c r="D9" s="32" t="s">
        <v>22</v>
      </c>
      <c r="E9" s="32" t="s">
        <v>160</v>
      </c>
      <c r="F9" s="66" t="s">
        <v>23</v>
      </c>
      <c r="G9" s="67"/>
      <c r="H9" s="33" t="s">
        <v>24</v>
      </c>
    </row>
    <row r="10" spans="1:12" ht="50.25" customHeight="1">
      <c r="A10" s="11" t="s">
        <v>25</v>
      </c>
      <c r="B10" s="89"/>
      <c r="C10" s="90"/>
      <c r="D10" s="37"/>
      <c r="E10" s="16"/>
      <c r="F10" s="11"/>
      <c r="G10" s="27">
        <f>B10*C10*D10</f>
        <v>0</v>
      </c>
      <c r="H10" s="15" t="s">
        <v>161</v>
      </c>
    </row>
    <row r="11" spans="1:12" ht="57" customHeight="1">
      <c r="A11" s="11" t="s">
        <v>26</v>
      </c>
      <c r="B11" s="89"/>
      <c r="C11" s="90"/>
      <c r="D11" s="37"/>
      <c r="E11" s="16"/>
      <c r="F11" s="11"/>
      <c r="G11" s="27">
        <f t="shared" ref="G11:G12" si="0">B11*C11*D11</f>
        <v>0</v>
      </c>
      <c r="H11" s="15" t="s">
        <v>162</v>
      </c>
    </row>
    <row r="12" spans="1:12" ht="80.25" customHeight="1">
      <c r="A12" s="11" t="s">
        <v>163</v>
      </c>
      <c r="B12" s="89"/>
      <c r="C12" s="90"/>
      <c r="D12" s="37"/>
      <c r="E12" s="36"/>
      <c r="F12" s="11"/>
      <c r="G12" s="27">
        <f t="shared" si="0"/>
        <v>0</v>
      </c>
      <c r="H12" s="15" t="s">
        <v>164</v>
      </c>
    </row>
    <row r="13" spans="1:12" ht="50.1" customHeight="1">
      <c r="A13" s="11" t="s">
        <v>27</v>
      </c>
      <c r="B13" s="89"/>
      <c r="C13" s="90"/>
      <c r="D13" s="61"/>
      <c r="E13" s="43"/>
      <c r="F13" s="44"/>
      <c r="G13" s="27">
        <f>B13*C13*D13</f>
        <v>0</v>
      </c>
      <c r="H13" s="15" t="s">
        <v>165</v>
      </c>
      <c r="I13" s="6">
        <v>4</v>
      </c>
      <c r="J13" s="6">
        <v>3</v>
      </c>
      <c r="K13" s="6">
        <v>2</v>
      </c>
      <c r="L13" s="6">
        <v>1</v>
      </c>
    </row>
    <row r="14" spans="1:12" ht="73.5" customHeight="1">
      <c r="A14" s="64"/>
      <c r="B14" s="65"/>
      <c r="C14" s="65"/>
      <c r="D14" s="65"/>
      <c r="E14" s="65"/>
      <c r="F14" s="45" t="s">
        <v>166</v>
      </c>
      <c r="G14" s="16">
        <f>'別紙（2.0％超部分算定シート）'!I4+'別紙（2.0％超部分算定シート）'!I5+'別紙（2.0％超部分算定シート）'!I6</f>
        <v>0</v>
      </c>
      <c r="H14" s="15" t="s">
        <v>28</v>
      </c>
    </row>
    <row r="15" spans="1:12" ht="55.5" customHeight="1">
      <c r="A15" s="71" t="s">
        <v>167</v>
      </c>
      <c r="B15" s="72"/>
      <c r="C15" s="72"/>
      <c r="D15" s="72"/>
      <c r="E15" s="72"/>
      <c r="F15" s="72"/>
      <c r="G15" s="73"/>
      <c r="H15" s="15"/>
    </row>
    <row r="16" spans="1:12" s="34" customFormat="1" ht="72.75" customHeight="1">
      <c r="A16" s="31" t="s">
        <v>29</v>
      </c>
      <c r="B16" s="32" t="s">
        <v>20</v>
      </c>
      <c r="C16" s="32" t="s">
        <v>30</v>
      </c>
      <c r="D16" s="32" t="s">
        <v>22</v>
      </c>
      <c r="E16" s="32" t="s">
        <v>160</v>
      </c>
      <c r="F16" s="66" t="s">
        <v>23</v>
      </c>
      <c r="G16" s="67"/>
      <c r="H16" s="33" t="s">
        <v>24</v>
      </c>
    </row>
    <row r="17" spans="1:12" ht="37.5" customHeight="1">
      <c r="A17" s="11" t="s">
        <v>25</v>
      </c>
      <c r="B17" s="89"/>
      <c r="C17" s="90"/>
      <c r="D17" s="91"/>
      <c r="E17" s="90"/>
      <c r="F17" s="11"/>
      <c r="G17" s="27">
        <f t="shared" ref="G17:G44" si="1">B17*C17*D17</f>
        <v>0</v>
      </c>
      <c r="H17" s="15" t="s">
        <v>161</v>
      </c>
    </row>
    <row r="18" spans="1:12" ht="46.5" customHeight="1">
      <c r="A18" s="11" t="s">
        <v>26</v>
      </c>
      <c r="B18" s="89"/>
      <c r="C18" s="90"/>
      <c r="D18" s="91"/>
      <c r="E18" s="90"/>
      <c r="F18" s="11"/>
      <c r="G18" s="27">
        <f t="shared" si="1"/>
        <v>0</v>
      </c>
      <c r="H18" s="15" t="s">
        <v>162</v>
      </c>
    </row>
    <row r="19" spans="1:12" ht="80.25" customHeight="1">
      <c r="A19" s="11" t="s">
        <v>163</v>
      </c>
      <c r="B19" s="89"/>
      <c r="C19" s="90"/>
      <c r="D19" s="91"/>
      <c r="E19" s="92"/>
      <c r="F19" s="11"/>
      <c r="G19" s="27">
        <f t="shared" si="1"/>
        <v>0</v>
      </c>
      <c r="H19" s="15" t="s">
        <v>164</v>
      </c>
    </row>
    <row r="20" spans="1:12" ht="40.5" customHeight="1">
      <c r="A20" s="11" t="s">
        <v>27</v>
      </c>
      <c r="B20" s="89"/>
      <c r="C20" s="90"/>
      <c r="D20" s="93"/>
      <c r="E20" s="94"/>
      <c r="F20" s="44"/>
      <c r="G20" s="27">
        <f>B20*C20*D20</f>
        <v>0</v>
      </c>
      <c r="H20" s="15" t="s">
        <v>165</v>
      </c>
      <c r="I20" s="6">
        <v>4</v>
      </c>
      <c r="J20" s="6">
        <v>3</v>
      </c>
      <c r="K20" s="6">
        <v>2</v>
      </c>
      <c r="L20" s="6">
        <v>1</v>
      </c>
    </row>
    <row r="21" spans="1:12" s="34" customFormat="1" ht="72.75" customHeight="1">
      <c r="A21" s="31" t="s">
        <v>31</v>
      </c>
      <c r="B21" s="32" t="s">
        <v>20</v>
      </c>
      <c r="C21" s="32" t="s">
        <v>30</v>
      </c>
      <c r="D21" s="32" t="s">
        <v>22</v>
      </c>
      <c r="E21" s="32" t="s">
        <v>160</v>
      </c>
      <c r="F21" s="66" t="s">
        <v>23</v>
      </c>
      <c r="G21" s="67"/>
      <c r="H21" s="33" t="s">
        <v>24</v>
      </c>
    </row>
    <row r="22" spans="1:12" ht="36.75" customHeight="1">
      <c r="A22" s="11" t="s">
        <v>25</v>
      </c>
      <c r="B22" s="89"/>
      <c r="C22" s="90"/>
      <c r="D22" s="91"/>
      <c r="E22" s="90"/>
      <c r="F22" s="11"/>
      <c r="G22" s="27">
        <f t="shared" si="1"/>
        <v>0</v>
      </c>
      <c r="H22" s="15" t="s">
        <v>161</v>
      </c>
    </row>
    <row r="23" spans="1:12" ht="49.5" customHeight="1">
      <c r="A23" s="11" t="s">
        <v>26</v>
      </c>
      <c r="B23" s="89"/>
      <c r="C23" s="90"/>
      <c r="D23" s="91"/>
      <c r="E23" s="90"/>
      <c r="F23" s="11"/>
      <c r="G23" s="27">
        <f t="shared" si="1"/>
        <v>0</v>
      </c>
      <c r="H23" s="15" t="s">
        <v>162</v>
      </c>
    </row>
    <row r="24" spans="1:12" ht="80.25" customHeight="1">
      <c r="A24" s="11" t="s">
        <v>163</v>
      </c>
      <c r="B24" s="89"/>
      <c r="C24" s="90"/>
      <c r="D24" s="91"/>
      <c r="E24" s="92"/>
      <c r="F24" s="11"/>
      <c r="G24" s="27">
        <f t="shared" si="1"/>
        <v>0</v>
      </c>
      <c r="H24" s="15" t="s">
        <v>164</v>
      </c>
    </row>
    <row r="25" spans="1:12" ht="39" customHeight="1">
      <c r="A25" s="11" t="s">
        <v>27</v>
      </c>
      <c r="B25" s="89"/>
      <c r="C25" s="90"/>
      <c r="D25" s="93"/>
      <c r="E25" s="94"/>
      <c r="F25" s="44"/>
      <c r="G25" s="27">
        <f>B25*C25*D25</f>
        <v>0</v>
      </c>
      <c r="H25" s="15" t="s">
        <v>165</v>
      </c>
      <c r="I25" s="6">
        <v>4</v>
      </c>
      <c r="J25" s="6">
        <v>3</v>
      </c>
      <c r="K25" s="6">
        <v>2</v>
      </c>
      <c r="L25" s="6">
        <v>1</v>
      </c>
    </row>
    <row r="26" spans="1:12" s="34" customFormat="1" ht="72.75" customHeight="1">
      <c r="A26" s="31" t="s">
        <v>32</v>
      </c>
      <c r="B26" s="32" t="s">
        <v>20</v>
      </c>
      <c r="C26" s="32" t="s">
        <v>30</v>
      </c>
      <c r="D26" s="32" t="s">
        <v>22</v>
      </c>
      <c r="E26" s="32" t="s">
        <v>160</v>
      </c>
      <c r="F26" s="66" t="s">
        <v>23</v>
      </c>
      <c r="G26" s="67"/>
      <c r="H26" s="33" t="s">
        <v>24</v>
      </c>
    </row>
    <row r="27" spans="1:12" ht="50.25" customHeight="1">
      <c r="A27" s="11" t="s">
        <v>25</v>
      </c>
      <c r="B27" s="89"/>
      <c r="C27" s="90"/>
      <c r="D27" s="91"/>
      <c r="E27" s="90"/>
      <c r="F27" s="11"/>
      <c r="G27" s="27">
        <f t="shared" si="1"/>
        <v>0</v>
      </c>
      <c r="H27" s="15" t="s">
        <v>161</v>
      </c>
    </row>
    <row r="28" spans="1:12" ht="57" customHeight="1">
      <c r="A28" s="11" t="s">
        <v>26</v>
      </c>
      <c r="B28" s="89"/>
      <c r="C28" s="90"/>
      <c r="D28" s="91"/>
      <c r="E28" s="90"/>
      <c r="F28" s="11"/>
      <c r="G28" s="27">
        <f t="shared" si="1"/>
        <v>0</v>
      </c>
      <c r="H28" s="15" t="s">
        <v>162</v>
      </c>
    </row>
    <row r="29" spans="1:12" ht="80.25" customHeight="1">
      <c r="A29" s="11" t="s">
        <v>163</v>
      </c>
      <c r="B29" s="89"/>
      <c r="C29" s="90"/>
      <c r="D29" s="91"/>
      <c r="E29" s="92"/>
      <c r="F29" s="11"/>
      <c r="G29" s="27">
        <f t="shared" si="1"/>
        <v>0</v>
      </c>
      <c r="H29" s="15" t="s">
        <v>164</v>
      </c>
    </row>
    <row r="30" spans="1:12" ht="50.1" customHeight="1">
      <c r="A30" s="11" t="s">
        <v>27</v>
      </c>
      <c r="B30" s="89"/>
      <c r="C30" s="90"/>
      <c r="D30" s="93"/>
      <c r="E30" s="94"/>
      <c r="F30" s="44"/>
      <c r="G30" s="27">
        <f>B30*C30*D30</f>
        <v>0</v>
      </c>
      <c r="H30" s="15" t="s">
        <v>165</v>
      </c>
      <c r="I30" s="6">
        <v>4</v>
      </c>
      <c r="J30" s="6">
        <v>3</v>
      </c>
      <c r="K30" s="6">
        <v>2</v>
      </c>
      <c r="L30" s="6">
        <v>1</v>
      </c>
    </row>
    <row r="31" spans="1:12" s="34" customFormat="1" ht="72.75" customHeight="1">
      <c r="A31" s="31" t="s">
        <v>33</v>
      </c>
      <c r="B31" s="32" t="s">
        <v>20</v>
      </c>
      <c r="C31" s="32" t="s">
        <v>30</v>
      </c>
      <c r="D31" s="32" t="s">
        <v>22</v>
      </c>
      <c r="E31" s="32" t="s">
        <v>160</v>
      </c>
      <c r="F31" s="66" t="s">
        <v>23</v>
      </c>
      <c r="G31" s="67"/>
      <c r="H31" s="33" t="s">
        <v>24</v>
      </c>
    </row>
    <row r="32" spans="1:12" ht="50.25" customHeight="1">
      <c r="A32" s="11" t="s">
        <v>25</v>
      </c>
      <c r="B32" s="89"/>
      <c r="C32" s="90"/>
      <c r="D32" s="91"/>
      <c r="E32" s="90"/>
      <c r="F32" s="11"/>
      <c r="G32" s="27">
        <f t="shared" si="1"/>
        <v>0</v>
      </c>
      <c r="H32" s="15" t="s">
        <v>161</v>
      </c>
    </row>
    <row r="33" spans="1:12" ht="57" customHeight="1">
      <c r="A33" s="11" t="s">
        <v>26</v>
      </c>
      <c r="B33" s="89"/>
      <c r="C33" s="90"/>
      <c r="D33" s="91"/>
      <c r="E33" s="90"/>
      <c r="F33" s="11"/>
      <c r="G33" s="27">
        <f t="shared" si="1"/>
        <v>0</v>
      </c>
      <c r="H33" s="15" t="s">
        <v>162</v>
      </c>
    </row>
    <row r="34" spans="1:12" ht="80.25" customHeight="1">
      <c r="A34" s="11" t="s">
        <v>163</v>
      </c>
      <c r="B34" s="89"/>
      <c r="C34" s="90"/>
      <c r="D34" s="91"/>
      <c r="E34" s="92"/>
      <c r="F34" s="11"/>
      <c r="G34" s="27">
        <f t="shared" si="1"/>
        <v>0</v>
      </c>
      <c r="H34" s="15" t="s">
        <v>164</v>
      </c>
    </row>
    <row r="35" spans="1:12" ht="50.1" customHeight="1">
      <c r="A35" s="11" t="s">
        <v>27</v>
      </c>
      <c r="B35" s="89"/>
      <c r="C35" s="90"/>
      <c r="D35" s="93"/>
      <c r="E35" s="94"/>
      <c r="F35" s="44"/>
      <c r="G35" s="27">
        <f>B35*C35*D35</f>
        <v>0</v>
      </c>
      <c r="H35" s="15" t="s">
        <v>165</v>
      </c>
      <c r="I35" s="6">
        <v>4</v>
      </c>
      <c r="J35" s="6">
        <v>3</v>
      </c>
      <c r="K35" s="6">
        <v>2</v>
      </c>
      <c r="L35" s="6">
        <v>1</v>
      </c>
    </row>
    <row r="36" spans="1:12" s="34" customFormat="1" ht="72.75" customHeight="1">
      <c r="A36" s="31" t="s">
        <v>34</v>
      </c>
      <c r="B36" s="32" t="s">
        <v>20</v>
      </c>
      <c r="C36" s="32" t="s">
        <v>30</v>
      </c>
      <c r="D36" s="32" t="s">
        <v>22</v>
      </c>
      <c r="E36" s="32" t="s">
        <v>160</v>
      </c>
      <c r="F36" s="66" t="s">
        <v>23</v>
      </c>
      <c r="G36" s="67"/>
      <c r="H36" s="33" t="s">
        <v>24</v>
      </c>
    </row>
    <row r="37" spans="1:12" ht="50.25" customHeight="1">
      <c r="A37" s="11" t="s">
        <v>25</v>
      </c>
      <c r="B37" s="89"/>
      <c r="C37" s="90"/>
      <c r="D37" s="91"/>
      <c r="E37" s="90"/>
      <c r="F37" s="11"/>
      <c r="G37" s="27">
        <f t="shared" si="1"/>
        <v>0</v>
      </c>
      <c r="H37" s="15" t="s">
        <v>161</v>
      </c>
    </row>
    <row r="38" spans="1:12" ht="57" customHeight="1">
      <c r="A38" s="11" t="s">
        <v>26</v>
      </c>
      <c r="B38" s="89"/>
      <c r="C38" s="90"/>
      <c r="D38" s="91"/>
      <c r="E38" s="90"/>
      <c r="F38" s="11"/>
      <c r="G38" s="27">
        <f t="shared" si="1"/>
        <v>0</v>
      </c>
      <c r="H38" s="15" t="s">
        <v>162</v>
      </c>
    </row>
    <row r="39" spans="1:12" ht="80.25" customHeight="1">
      <c r="A39" s="11" t="s">
        <v>163</v>
      </c>
      <c r="B39" s="89"/>
      <c r="C39" s="90"/>
      <c r="D39" s="91"/>
      <c r="E39" s="92"/>
      <c r="F39" s="11"/>
      <c r="G39" s="27">
        <f t="shared" si="1"/>
        <v>0</v>
      </c>
      <c r="H39" s="15" t="s">
        <v>164</v>
      </c>
    </row>
    <row r="40" spans="1:12" ht="50.1" customHeight="1">
      <c r="A40" s="11" t="s">
        <v>27</v>
      </c>
      <c r="B40" s="89"/>
      <c r="C40" s="90"/>
      <c r="D40" s="93"/>
      <c r="E40" s="94"/>
      <c r="F40" s="44"/>
      <c r="G40" s="27">
        <f>B40*C40*D40</f>
        <v>0</v>
      </c>
      <c r="H40" s="15" t="s">
        <v>165</v>
      </c>
      <c r="I40" s="6">
        <v>4</v>
      </c>
      <c r="J40" s="6">
        <v>3</v>
      </c>
      <c r="K40" s="6">
        <v>2</v>
      </c>
      <c r="L40" s="6">
        <v>1</v>
      </c>
    </row>
    <row r="41" spans="1:12" s="34" customFormat="1" ht="83.25" customHeight="1">
      <c r="A41" s="31" t="s">
        <v>168</v>
      </c>
      <c r="B41" s="32" t="s">
        <v>20</v>
      </c>
      <c r="C41" s="32" t="s">
        <v>30</v>
      </c>
      <c r="D41" s="32" t="s">
        <v>22</v>
      </c>
      <c r="E41" s="32" t="s">
        <v>160</v>
      </c>
      <c r="F41" s="66" t="s">
        <v>23</v>
      </c>
      <c r="G41" s="67"/>
      <c r="H41" s="33" t="s">
        <v>24</v>
      </c>
    </row>
    <row r="42" spans="1:12" ht="50.25" customHeight="1">
      <c r="A42" s="11" t="s">
        <v>25</v>
      </c>
      <c r="B42" s="89"/>
      <c r="C42" s="90"/>
      <c r="D42" s="91"/>
      <c r="E42" s="90"/>
      <c r="F42" s="11"/>
      <c r="G42" s="27">
        <f t="shared" si="1"/>
        <v>0</v>
      </c>
      <c r="H42" s="15" t="s">
        <v>161</v>
      </c>
    </row>
    <row r="43" spans="1:12" ht="57" customHeight="1">
      <c r="A43" s="11" t="s">
        <v>26</v>
      </c>
      <c r="B43" s="89"/>
      <c r="C43" s="90"/>
      <c r="D43" s="91"/>
      <c r="E43" s="90"/>
      <c r="F43" s="11"/>
      <c r="G43" s="27">
        <f t="shared" si="1"/>
        <v>0</v>
      </c>
      <c r="H43" s="15" t="s">
        <v>162</v>
      </c>
    </row>
    <row r="44" spans="1:12" ht="80.25" customHeight="1">
      <c r="A44" s="11" t="s">
        <v>163</v>
      </c>
      <c r="B44" s="89"/>
      <c r="C44" s="90"/>
      <c r="D44" s="91"/>
      <c r="E44" s="92"/>
      <c r="F44" s="11"/>
      <c r="G44" s="27">
        <f t="shared" si="1"/>
        <v>0</v>
      </c>
      <c r="H44" s="15" t="s">
        <v>164</v>
      </c>
    </row>
    <row r="45" spans="1:12" ht="50.1" customHeight="1">
      <c r="A45" s="11" t="s">
        <v>27</v>
      </c>
      <c r="B45" s="89"/>
      <c r="C45" s="90"/>
      <c r="D45" s="93"/>
      <c r="E45" s="94"/>
      <c r="F45" s="44"/>
      <c r="G45" s="27">
        <f>B45*C45*D45</f>
        <v>0</v>
      </c>
      <c r="H45" s="15" t="s">
        <v>165</v>
      </c>
      <c r="I45" s="6">
        <v>4</v>
      </c>
      <c r="J45" s="6">
        <v>3</v>
      </c>
      <c r="K45" s="6">
        <v>2</v>
      </c>
      <c r="L45" s="6">
        <v>1</v>
      </c>
    </row>
    <row r="47" spans="1:12">
      <c r="A47" s="51" t="s">
        <v>150</v>
      </c>
      <c r="B47" s="78" t="s">
        <v>151</v>
      </c>
      <c r="C47" s="78"/>
      <c r="D47" s="78" t="s">
        <v>154</v>
      </c>
      <c r="E47" s="78"/>
    </row>
    <row r="48" spans="1:12">
      <c r="B48" s="58" t="s">
        <v>148</v>
      </c>
      <c r="C48" s="59">
        <f>E7</f>
        <v>0</v>
      </c>
      <c r="D48" s="52" t="s">
        <v>152</v>
      </c>
      <c r="E48" s="59">
        <f>C48</f>
        <v>0</v>
      </c>
    </row>
    <row r="49" spans="1:6">
      <c r="B49" s="58" t="s">
        <v>149</v>
      </c>
      <c r="C49" s="59">
        <f>C48</f>
        <v>0</v>
      </c>
      <c r="D49" s="52" t="s">
        <v>153</v>
      </c>
      <c r="E49" s="59">
        <f>E48</f>
        <v>0</v>
      </c>
    </row>
    <row r="50" spans="1:6">
      <c r="B50" s="60" t="s">
        <v>155</v>
      </c>
    </row>
    <row r="55" spans="1:6" ht="14.4">
      <c r="A55" s="53"/>
      <c r="B55" s="54"/>
      <c r="C55" s="54"/>
      <c r="D55" s="54"/>
      <c r="E55" s="54"/>
      <c r="F55" s="54"/>
    </row>
    <row r="56" spans="1:6" ht="14.4">
      <c r="A56" s="54"/>
      <c r="B56" s="76"/>
      <c r="C56" s="76"/>
      <c r="D56" s="76"/>
      <c r="E56" s="76"/>
      <c r="F56" s="76"/>
    </row>
    <row r="57" spans="1:6" ht="14.4">
      <c r="A57" s="54"/>
      <c r="B57" s="54"/>
      <c r="C57" s="77"/>
      <c r="D57" s="77"/>
      <c r="E57" s="55"/>
      <c r="F57" s="56"/>
    </row>
    <row r="58" spans="1:6" ht="14.4">
      <c r="A58" s="54"/>
      <c r="B58" s="55"/>
      <c r="C58" s="77"/>
      <c r="D58" s="77"/>
      <c r="E58" s="55"/>
      <c r="F58" s="54"/>
    </row>
    <row r="59" spans="1:6" ht="14.4">
      <c r="A59" s="54"/>
      <c r="B59" s="57"/>
      <c r="C59" s="54"/>
      <c r="D59" s="54"/>
      <c r="E59" s="55"/>
      <c r="F59" s="54"/>
    </row>
  </sheetData>
  <mergeCells count="19">
    <mergeCell ref="B56:D56"/>
    <mergeCell ref="E56:F56"/>
    <mergeCell ref="C57:D57"/>
    <mergeCell ref="C58:D58"/>
    <mergeCell ref="B47:C47"/>
    <mergeCell ref="D47:E47"/>
    <mergeCell ref="A2:G2"/>
    <mergeCell ref="A14:E14"/>
    <mergeCell ref="F41:G41"/>
    <mergeCell ref="F9:G9"/>
    <mergeCell ref="B8:E8"/>
    <mergeCell ref="F16:G16"/>
    <mergeCell ref="F21:G21"/>
    <mergeCell ref="F26:G26"/>
    <mergeCell ref="F31:G31"/>
    <mergeCell ref="F36:G36"/>
    <mergeCell ref="A15:G15"/>
    <mergeCell ref="F8:G8"/>
    <mergeCell ref="A5:D5"/>
  </mergeCells>
  <phoneticPr fontId="32"/>
  <conditionalFormatting sqref="A10:A15">
    <cfRule type="expression" dxfId="21" priority="19">
      <formula>#REF!="×"</formula>
    </cfRule>
  </conditionalFormatting>
  <conditionalFormatting sqref="A17:B20">
    <cfRule type="expression" dxfId="20" priority="6">
      <formula>#REF!="×"</formula>
    </cfRule>
  </conditionalFormatting>
  <conditionalFormatting sqref="A22:B25">
    <cfRule type="expression" dxfId="19" priority="5">
      <formula>#REF!="×"</formula>
    </cfRule>
  </conditionalFormatting>
  <conditionalFormatting sqref="A27:B30">
    <cfRule type="expression" dxfId="18" priority="4">
      <formula>#REF!="×"</formula>
    </cfRule>
  </conditionalFormatting>
  <conditionalFormatting sqref="A32:B35">
    <cfRule type="expression" dxfId="17" priority="3">
      <formula>#REF!="×"</formula>
    </cfRule>
  </conditionalFormatting>
  <conditionalFormatting sqref="A37:B40">
    <cfRule type="expression" dxfId="16" priority="2">
      <formula>#REF!="×"</formula>
    </cfRule>
  </conditionalFormatting>
  <conditionalFormatting sqref="A42:B45">
    <cfRule type="expression" dxfId="15" priority="1">
      <formula>#REF!="×"</formula>
    </cfRule>
  </conditionalFormatting>
  <conditionalFormatting sqref="B10:E11 B12:D12 B13:E13">
    <cfRule type="expression" dxfId="14" priority="7">
      <formula>#REF!="×"</formula>
    </cfRule>
  </conditionalFormatting>
  <conditionalFormatting sqref="C17:E18 F17:G19 C19:D19 C22:E23 F22:G24 C24:D24 C27:E28 F27:G29 C29:D29 C32:E33 F32:G34 C34:D34 C37:E38 F37:G39 C39:D39 C42:E43 F42:G44 C44:D44">
    <cfRule type="expression" dxfId="13" priority="153">
      <formula>#REF!="×"</formula>
    </cfRule>
  </conditionalFormatting>
  <conditionalFormatting sqref="C20:G20">
    <cfRule type="expression" dxfId="12" priority="17">
      <formula>#REF!="×"</formula>
    </cfRule>
  </conditionalFormatting>
  <conditionalFormatting sqref="C25:G25">
    <cfRule type="expression" dxfId="11" priority="16">
      <formula>#REF!="×"</formula>
    </cfRule>
  </conditionalFormatting>
  <conditionalFormatting sqref="C30:G30">
    <cfRule type="expression" dxfId="10" priority="15">
      <formula>#REF!="×"</formula>
    </cfRule>
  </conditionalFormatting>
  <conditionalFormatting sqref="C35:G35">
    <cfRule type="expression" dxfId="9" priority="14">
      <formula>#REF!="×"</formula>
    </cfRule>
  </conditionalFormatting>
  <conditionalFormatting sqref="C40:G40">
    <cfRule type="expression" dxfId="8" priority="13">
      <formula>#REF!="×"</formula>
    </cfRule>
  </conditionalFormatting>
  <conditionalFormatting sqref="C45:G45">
    <cfRule type="expression" dxfId="7" priority="12">
      <formula>#REF!="×"</formula>
    </cfRule>
  </conditionalFormatting>
  <conditionalFormatting sqref="F10:G14">
    <cfRule type="expression" dxfId="6" priority="8">
      <formula>#REF!="×"</formula>
    </cfRule>
  </conditionalFormatting>
  <dataValidations count="3">
    <dataValidation type="list" allowBlank="1" showInputMessage="1" showErrorMessage="1" sqref="D45 D20 D25 D30 D35 D40" xr:uid="{14A38159-5CDE-4E8B-AA4E-157579BCFD9A}">
      <formula1>$I$13:$M$13</formula1>
    </dataValidation>
    <dataValidation type="list" allowBlank="1" showInputMessage="1" showErrorMessage="1" sqref="E5" xr:uid="{FA3FB731-4F54-49B7-8D61-0611F41E2734}">
      <formula1>$I$5:$J$5</formula1>
    </dataValidation>
    <dataValidation type="list" allowBlank="1" showInputMessage="1" showErrorMessage="1" sqref="D13" xr:uid="{9109573D-114C-4731-B8AC-CD6F6E74BFE9}">
      <formula1>$I$13:$N$13</formula1>
    </dataValidation>
  </dataValidations>
  <printOptions horizontalCentered="1"/>
  <pageMargins left="0.70866141732283472" right="0.70866141732283472" top="0.74803149606299213" bottom="0.55118110236220474" header="0.31496062992125984" footer="0.31496062992125984"/>
  <pageSetup paperSize="9" scale="55" fitToWidth="0" fitToHeight="0" orientation="landscape" r:id="rId1"/>
  <rowBreaks count="3" manualBreakCount="3">
    <brk id="14" max="6" man="1"/>
    <brk id="25" max="6" man="1"/>
    <brk id="35"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tabSelected="1" view="pageBreakPreview" zoomScaleNormal="115" zoomScaleSheetLayoutView="100" workbookViewId="0">
      <selection activeCell="H4" sqref="H4"/>
    </sheetView>
  </sheetViews>
  <sheetFormatPr defaultColWidth="9" defaultRowHeight="13.2"/>
  <cols>
    <col min="1" max="1" width="37.88671875" style="6" customWidth="1"/>
    <col min="2" max="5" width="15.109375" style="14" customWidth="1"/>
    <col min="6" max="6" width="16.33203125" style="14" customWidth="1"/>
    <col min="7" max="7" width="24.21875" style="14" customWidth="1"/>
    <col min="8" max="8" width="19.77734375" style="14" customWidth="1"/>
    <col min="9" max="9" width="42.109375" style="6" customWidth="1"/>
    <col min="10" max="10" width="187.21875" style="7" customWidth="1"/>
    <col min="11" max="16" width="14.6640625" style="6" customWidth="1"/>
    <col min="17" max="17" width="18.88671875" style="6" customWidth="1"/>
    <col min="18" max="18" width="9" style="6"/>
    <col min="19" max="25" width="9" style="6" customWidth="1"/>
    <col min="26" max="16384" width="9" style="6"/>
  </cols>
  <sheetData>
    <row r="1" spans="1:10" ht="73.5" customHeight="1">
      <c r="A1" s="39" t="s">
        <v>35</v>
      </c>
      <c r="B1" s="79" t="s">
        <v>36</v>
      </c>
      <c r="C1" s="80"/>
      <c r="D1" s="80"/>
      <c r="E1" s="80"/>
      <c r="F1" s="80"/>
      <c r="G1" s="80"/>
      <c r="H1" s="80"/>
      <c r="I1" s="26"/>
    </row>
    <row r="2" spans="1:10" ht="41.25" customHeight="1">
      <c r="A2" s="68" t="s">
        <v>37</v>
      </c>
      <c r="B2" s="69"/>
      <c r="C2" s="69"/>
      <c r="D2" s="69"/>
      <c r="E2" s="69"/>
      <c r="F2" s="69"/>
      <c r="G2" s="69"/>
      <c r="H2" s="69"/>
      <c r="I2" s="81" t="s">
        <v>18</v>
      </c>
      <c r="J2" s="8"/>
    </row>
    <row r="3" spans="1:10" ht="72.75" customHeight="1">
      <c r="A3" s="9" t="s">
        <v>38</v>
      </c>
      <c r="B3" s="13" t="s">
        <v>39</v>
      </c>
      <c r="C3" s="13" t="s">
        <v>40</v>
      </c>
      <c r="D3" s="13" t="s">
        <v>41</v>
      </c>
      <c r="E3" s="13" t="s">
        <v>42</v>
      </c>
      <c r="F3" s="13" t="s">
        <v>43</v>
      </c>
      <c r="G3" s="13" t="s">
        <v>44</v>
      </c>
      <c r="H3" s="13" t="s">
        <v>45</v>
      </c>
      <c r="I3" s="82"/>
      <c r="J3" s="15" t="s">
        <v>24</v>
      </c>
    </row>
    <row r="4" spans="1:10" ht="84.75" customHeight="1">
      <c r="A4" s="11" t="s">
        <v>46</v>
      </c>
      <c r="B4" s="16"/>
      <c r="C4" s="16"/>
      <c r="D4" s="28" t="e">
        <f>C4/B4</f>
        <v>#DIV/0!</v>
      </c>
      <c r="E4" s="29" t="e">
        <f>(D4-0.02)*B4</f>
        <v>#DIV/0!</v>
      </c>
      <c r="F4" s="30"/>
      <c r="G4" s="35"/>
      <c r="H4" s="95"/>
      <c r="I4" s="27">
        <f>F4*G4*H4</f>
        <v>0</v>
      </c>
      <c r="J4" s="15"/>
    </row>
    <row r="5" spans="1:10" ht="93.75" customHeight="1">
      <c r="A5" s="11" t="s">
        <v>47</v>
      </c>
      <c r="B5" s="16"/>
      <c r="C5" s="16"/>
      <c r="D5" s="28" t="e">
        <f>C5/B5</f>
        <v>#DIV/0!</v>
      </c>
      <c r="E5" s="29" t="e">
        <f>(D5-0.02)*B5</f>
        <v>#DIV/0!</v>
      </c>
      <c r="F5" s="30"/>
      <c r="G5" s="35"/>
      <c r="H5" s="95"/>
      <c r="I5" s="27">
        <f>F5*G5*H5</f>
        <v>0</v>
      </c>
      <c r="J5" s="15"/>
    </row>
    <row r="6" spans="1:10" ht="90" customHeight="1">
      <c r="A6" s="11" t="s">
        <v>48</v>
      </c>
      <c r="B6" s="83"/>
      <c r="C6" s="84"/>
      <c r="D6" s="84"/>
      <c r="E6" s="84"/>
      <c r="F6" s="84"/>
      <c r="G6" s="84"/>
      <c r="H6" s="84"/>
      <c r="I6" s="27">
        <v>0</v>
      </c>
      <c r="J6" s="15"/>
    </row>
    <row r="7" spans="1:10" ht="60.75" customHeight="1">
      <c r="A7" s="85" t="s">
        <v>49</v>
      </c>
      <c r="B7" s="86"/>
      <c r="C7" s="86"/>
      <c r="D7" s="86"/>
      <c r="E7" s="86"/>
      <c r="F7" s="86"/>
      <c r="G7" s="86"/>
      <c r="H7" s="86"/>
      <c r="I7" s="86"/>
    </row>
    <row r="9" spans="1:10">
      <c r="A9" s="47"/>
    </row>
  </sheetData>
  <mergeCells count="5">
    <mergeCell ref="A2:H2"/>
    <mergeCell ref="B1:H1"/>
    <mergeCell ref="I2:I3"/>
    <mergeCell ref="B6:H6"/>
    <mergeCell ref="A7:I7"/>
  </mergeCells>
  <phoneticPr fontId="32"/>
  <conditionalFormatting sqref="A4:H5">
    <cfRule type="expression" dxfId="5" priority="1">
      <formula>#REF!="×"</formula>
    </cfRule>
  </conditionalFormatting>
  <conditionalFormatting sqref="I4:I6 A6:B6">
    <cfRule type="expression" dxfId="4" priority="5">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2"/>
  <cols>
    <col min="1" max="2" width="14.33203125" style="4" customWidth="1"/>
    <col min="3" max="3" width="9" style="4"/>
    <col min="4" max="4" width="58.33203125" style="4" customWidth="1"/>
    <col min="5" max="16384" width="9" style="4"/>
  </cols>
  <sheetData>
    <row r="1" spans="1:424" ht="330">
      <c r="A1" s="2" t="s">
        <v>50</v>
      </c>
      <c r="B1" s="3" t="s">
        <v>51</v>
      </c>
      <c r="C1" s="23" t="s">
        <v>52</v>
      </c>
      <c r="D1" s="21" t="s">
        <v>53</v>
      </c>
      <c r="E1" s="9" t="s">
        <v>54</v>
      </c>
      <c r="F1" s="11" t="s">
        <v>55</v>
      </c>
      <c r="G1" s="11" t="s">
        <v>56</v>
      </c>
      <c r="H1" s="11" t="s">
        <v>57</v>
      </c>
      <c r="I1" s="11" t="s">
        <v>58</v>
      </c>
      <c r="J1" s="21" t="s">
        <v>59</v>
      </c>
      <c r="K1" s="9" t="s">
        <v>54</v>
      </c>
      <c r="L1" s="11" t="s">
        <v>55</v>
      </c>
      <c r="M1" s="11" t="s">
        <v>56</v>
      </c>
      <c r="N1" s="11" t="s">
        <v>57</v>
      </c>
      <c r="O1" s="11" t="s">
        <v>58</v>
      </c>
      <c r="P1" s="21" t="s">
        <v>60</v>
      </c>
      <c r="Q1" s="9" t="s">
        <v>54</v>
      </c>
      <c r="R1" s="11" t="s">
        <v>55</v>
      </c>
      <c r="S1" s="11" t="s">
        <v>56</v>
      </c>
      <c r="T1" s="11" t="s">
        <v>57</v>
      </c>
      <c r="U1" s="11" t="s">
        <v>58</v>
      </c>
      <c r="V1" s="21" t="s">
        <v>61</v>
      </c>
      <c r="W1" s="9" t="s">
        <v>54</v>
      </c>
      <c r="X1" s="11" t="s">
        <v>55</v>
      </c>
      <c r="Y1" s="11" t="s">
        <v>56</v>
      </c>
      <c r="Z1" s="11" t="s">
        <v>57</v>
      </c>
      <c r="AA1" s="11" t="s">
        <v>58</v>
      </c>
      <c r="AB1" s="21" t="s">
        <v>62</v>
      </c>
      <c r="AC1" s="9" t="s">
        <v>54</v>
      </c>
      <c r="AD1" s="11" t="s">
        <v>55</v>
      </c>
      <c r="AE1" s="11" t="s">
        <v>56</v>
      </c>
      <c r="AF1" s="11" t="s">
        <v>57</v>
      </c>
      <c r="AG1" s="11" t="s">
        <v>58</v>
      </c>
      <c r="AH1" s="21" t="s">
        <v>63</v>
      </c>
      <c r="AI1" s="9" t="s">
        <v>54</v>
      </c>
      <c r="AJ1" s="11" t="s">
        <v>55</v>
      </c>
      <c r="AK1" s="11" t="s">
        <v>56</v>
      </c>
      <c r="AL1" s="11" t="s">
        <v>57</v>
      </c>
      <c r="AM1" s="11" t="s">
        <v>58</v>
      </c>
      <c r="AN1" s="21" t="s">
        <v>64</v>
      </c>
      <c r="AO1" s="9" t="s">
        <v>54</v>
      </c>
      <c r="AP1" s="11" t="s">
        <v>55</v>
      </c>
      <c r="AQ1" s="11" t="s">
        <v>56</v>
      </c>
      <c r="AR1" s="11" t="s">
        <v>57</v>
      </c>
      <c r="AS1" s="11" t="s">
        <v>58</v>
      </c>
      <c r="AT1" s="21" t="s">
        <v>65</v>
      </c>
      <c r="AU1" s="9" t="s">
        <v>54</v>
      </c>
      <c r="AV1" s="11" t="s">
        <v>55</v>
      </c>
      <c r="AW1" s="11" t="s">
        <v>56</v>
      </c>
      <c r="AX1" s="11" t="s">
        <v>57</v>
      </c>
      <c r="AY1" s="11" t="s">
        <v>58</v>
      </c>
      <c r="AZ1" s="21" t="s">
        <v>66</v>
      </c>
      <c r="BA1" s="9" t="s">
        <v>54</v>
      </c>
      <c r="BB1" s="11" t="s">
        <v>55</v>
      </c>
      <c r="BC1" s="11" t="s">
        <v>56</v>
      </c>
      <c r="BD1" s="11" t="s">
        <v>57</v>
      </c>
      <c r="BE1" s="11" t="s">
        <v>58</v>
      </c>
      <c r="BF1" s="21" t="s">
        <v>67</v>
      </c>
      <c r="BG1" s="9" t="s">
        <v>54</v>
      </c>
      <c r="BH1" s="11" t="s">
        <v>55</v>
      </c>
      <c r="BI1" s="11" t="s">
        <v>56</v>
      </c>
      <c r="BJ1" s="11" t="s">
        <v>57</v>
      </c>
      <c r="BK1" s="11" t="s">
        <v>58</v>
      </c>
      <c r="BL1" s="21" t="s">
        <v>68</v>
      </c>
      <c r="BM1" s="9" t="s">
        <v>54</v>
      </c>
      <c r="BN1" s="11" t="s">
        <v>55</v>
      </c>
      <c r="BO1" s="11" t="s">
        <v>56</v>
      </c>
      <c r="BP1" s="11" t="s">
        <v>57</v>
      </c>
      <c r="BQ1" s="11" t="s">
        <v>58</v>
      </c>
      <c r="BR1" s="21" t="s">
        <v>69</v>
      </c>
      <c r="BS1" s="9" t="s">
        <v>54</v>
      </c>
      <c r="BT1" s="11" t="s">
        <v>55</v>
      </c>
      <c r="BU1" s="11" t="s">
        <v>56</v>
      </c>
      <c r="BV1" s="11" t="s">
        <v>57</v>
      </c>
      <c r="BW1" s="11" t="s">
        <v>58</v>
      </c>
      <c r="BX1" s="21" t="s">
        <v>70</v>
      </c>
      <c r="BY1" s="9" t="s">
        <v>54</v>
      </c>
      <c r="BZ1" s="11" t="s">
        <v>55</v>
      </c>
      <c r="CA1" s="11" t="s">
        <v>56</v>
      </c>
      <c r="CB1" s="11" t="s">
        <v>57</v>
      </c>
      <c r="CC1" s="11" t="s">
        <v>58</v>
      </c>
      <c r="CD1" s="21" t="s">
        <v>71</v>
      </c>
      <c r="CE1" s="9" t="s">
        <v>54</v>
      </c>
      <c r="CF1" s="11" t="s">
        <v>55</v>
      </c>
      <c r="CG1" s="11" t="s">
        <v>56</v>
      </c>
      <c r="CH1" s="11" t="s">
        <v>57</v>
      </c>
      <c r="CI1" s="11" t="s">
        <v>58</v>
      </c>
      <c r="CJ1" s="21" t="s">
        <v>72</v>
      </c>
      <c r="CK1" s="9" t="s">
        <v>54</v>
      </c>
      <c r="CL1" s="11" t="s">
        <v>55</v>
      </c>
      <c r="CM1" s="11" t="s">
        <v>56</v>
      </c>
      <c r="CN1" s="11" t="s">
        <v>57</v>
      </c>
      <c r="CO1" s="11" t="s">
        <v>58</v>
      </c>
      <c r="CP1" s="21" t="s">
        <v>73</v>
      </c>
      <c r="CQ1" s="9" t="s">
        <v>54</v>
      </c>
      <c r="CR1" s="11" t="s">
        <v>55</v>
      </c>
      <c r="CS1" s="11" t="s">
        <v>56</v>
      </c>
      <c r="CT1" s="11" t="s">
        <v>57</v>
      </c>
      <c r="CU1" s="11" t="s">
        <v>58</v>
      </c>
      <c r="CV1" s="21" t="s">
        <v>74</v>
      </c>
      <c r="CW1" s="9" t="s">
        <v>54</v>
      </c>
      <c r="CX1" s="11" t="s">
        <v>55</v>
      </c>
      <c r="CY1" s="11" t="s">
        <v>56</v>
      </c>
      <c r="CZ1" s="11" t="s">
        <v>57</v>
      </c>
      <c r="DA1" s="11" t="s">
        <v>58</v>
      </c>
      <c r="DB1" s="21" t="s">
        <v>75</v>
      </c>
      <c r="DC1" s="9" t="s">
        <v>54</v>
      </c>
      <c r="DD1" s="11" t="s">
        <v>55</v>
      </c>
      <c r="DE1" s="11" t="s">
        <v>56</v>
      </c>
      <c r="DF1" s="11" t="s">
        <v>57</v>
      </c>
      <c r="DG1" s="11" t="s">
        <v>58</v>
      </c>
      <c r="DH1" s="21" t="s">
        <v>76</v>
      </c>
      <c r="DI1" s="9" t="s">
        <v>54</v>
      </c>
      <c r="DJ1" s="11" t="s">
        <v>55</v>
      </c>
      <c r="DK1" s="11" t="s">
        <v>56</v>
      </c>
      <c r="DL1" s="11" t="s">
        <v>57</v>
      </c>
      <c r="DM1" s="11" t="s">
        <v>58</v>
      </c>
      <c r="DN1" s="21" t="s">
        <v>77</v>
      </c>
      <c r="DO1" s="9" t="s">
        <v>54</v>
      </c>
      <c r="DP1" s="11" t="s">
        <v>55</v>
      </c>
      <c r="DQ1" s="11" t="s">
        <v>56</v>
      </c>
      <c r="DR1" s="11" t="s">
        <v>57</v>
      </c>
      <c r="DS1" s="11" t="s">
        <v>78</v>
      </c>
      <c r="DT1" s="21" t="s">
        <v>79</v>
      </c>
      <c r="DU1" s="9" t="s">
        <v>54</v>
      </c>
      <c r="DV1" s="11" t="s">
        <v>55</v>
      </c>
      <c r="DW1" s="11" t="s">
        <v>56</v>
      </c>
      <c r="DX1" s="11" t="s">
        <v>57</v>
      </c>
      <c r="DY1" s="11" t="s">
        <v>78</v>
      </c>
      <c r="DZ1" s="21" t="s">
        <v>80</v>
      </c>
      <c r="EA1" s="9" t="s">
        <v>54</v>
      </c>
      <c r="EB1" s="11" t="s">
        <v>55</v>
      </c>
      <c r="EC1" s="11" t="s">
        <v>56</v>
      </c>
      <c r="ED1" s="11" t="s">
        <v>57</v>
      </c>
      <c r="EE1" s="11" t="s">
        <v>78</v>
      </c>
      <c r="EF1" s="21" t="s">
        <v>81</v>
      </c>
      <c r="EG1" s="9" t="s">
        <v>54</v>
      </c>
      <c r="EH1" s="11" t="s">
        <v>55</v>
      </c>
      <c r="EI1" s="11" t="s">
        <v>56</v>
      </c>
      <c r="EJ1" s="11" t="s">
        <v>57</v>
      </c>
      <c r="EK1" s="11" t="s">
        <v>78</v>
      </c>
      <c r="EL1" s="21" t="s">
        <v>82</v>
      </c>
      <c r="EM1" s="9" t="s">
        <v>54</v>
      </c>
      <c r="EN1" s="11" t="s">
        <v>55</v>
      </c>
      <c r="EO1" s="11" t="s">
        <v>56</v>
      </c>
      <c r="EP1" s="11" t="s">
        <v>57</v>
      </c>
      <c r="EQ1" s="11" t="s">
        <v>78</v>
      </c>
      <c r="ER1" s="21" t="s">
        <v>83</v>
      </c>
      <c r="ES1" s="9" t="s">
        <v>54</v>
      </c>
      <c r="ET1" s="11" t="s">
        <v>55</v>
      </c>
      <c r="EU1" s="11" t="s">
        <v>56</v>
      </c>
      <c r="EV1" s="11" t="s">
        <v>57</v>
      </c>
      <c r="EW1" s="11" t="s">
        <v>78</v>
      </c>
      <c r="EX1" s="21" t="s">
        <v>84</v>
      </c>
      <c r="EY1" s="9" t="s">
        <v>54</v>
      </c>
      <c r="EZ1" s="11" t="s">
        <v>55</v>
      </c>
      <c r="FA1" s="11" t="s">
        <v>56</v>
      </c>
      <c r="FB1" s="11" t="s">
        <v>57</v>
      </c>
      <c r="FC1" s="11" t="s">
        <v>78</v>
      </c>
      <c r="FD1" s="21" t="s">
        <v>85</v>
      </c>
      <c r="FE1" s="9" t="s">
        <v>54</v>
      </c>
      <c r="FF1" s="11" t="s">
        <v>55</v>
      </c>
      <c r="FG1" s="11" t="s">
        <v>56</v>
      </c>
      <c r="FH1" s="11" t="s">
        <v>57</v>
      </c>
      <c r="FI1" s="11" t="s">
        <v>78</v>
      </c>
      <c r="FJ1" s="21" t="s">
        <v>86</v>
      </c>
      <c r="FK1" s="9" t="s">
        <v>54</v>
      </c>
      <c r="FL1" s="11" t="s">
        <v>55</v>
      </c>
      <c r="FM1" s="11" t="s">
        <v>56</v>
      </c>
      <c r="FN1" s="11" t="s">
        <v>57</v>
      </c>
      <c r="FO1" s="11" t="s">
        <v>78</v>
      </c>
      <c r="FP1" s="21" t="s">
        <v>87</v>
      </c>
      <c r="FQ1" s="9" t="s">
        <v>54</v>
      </c>
      <c r="FR1" s="11" t="s">
        <v>55</v>
      </c>
      <c r="FS1" s="11" t="s">
        <v>56</v>
      </c>
      <c r="FT1" s="11" t="s">
        <v>57</v>
      </c>
      <c r="FU1" s="11" t="s">
        <v>78</v>
      </c>
      <c r="FV1" s="21" t="s">
        <v>88</v>
      </c>
      <c r="FW1" s="9" t="s">
        <v>54</v>
      </c>
      <c r="FX1" s="11" t="s">
        <v>55</v>
      </c>
      <c r="FY1" s="11" t="s">
        <v>56</v>
      </c>
      <c r="FZ1" s="11" t="s">
        <v>57</v>
      </c>
      <c r="GA1" s="11" t="s">
        <v>78</v>
      </c>
      <c r="GB1" s="21" t="s">
        <v>89</v>
      </c>
      <c r="GC1" s="9" t="s">
        <v>54</v>
      </c>
      <c r="GD1" s="11" t="s">
        <v>55</v>
      </c>
      <c r="GE1" s="11" t="s">
        <v>56</v>
      </c>
      <c r="GF1" s="11" t="s">
        <v>57</v>
      </c>
      <c r="GG1" s="11" t="s">
        <v>78</v>
      </c>
      <c r="GH1" s="21" t="s">
        <v>90</v>
      </c>
      <c r="GI1" s="9" t="s">
        <v>54</v>
      </c>
      <c r="GJ1" s="11" t="s">
        <v>55</v>
      </c>
      <c r="GK1" s="11" t="s">
        <v>56</v>
      </c>
      <c r="GL1" s="11" t="s">
        <v>57</v>
      </c>
      <c r="GM1" s="11" t="s">
        <v>78</v>
      </c>
      <c r="GN1" s="21" t="s">
        <v>91</v>
      </c>
      <c r="GO1" s="9" t="s">
        <v>54</v>
      </c>
      <c r="GP1" s="11" t="s">
        <v>55</v>
      </c>
      <c r="GQ1" s="11" t="s">
        <v>56</v>
      </c>
      <c r="GR1" s="11" t="s">
        <v>57</v>
      </c>
      <c r="GS1" s="11" t="s">
        <v>78</v>
      </c>
      <c r="GT1" s="21" t="s">
        <v>92</v>
      </c>
      <c r="GU1" s="9" t="s">
        <v>54</v>
      </c>
      <c r="GV1" s="11" t="s">
        <v>55</v>
      </c>
      <c r="GW1" s="11" t="s">
        <v>56</v>
      </c>
      <c r="GX1" s="11" t="s">
        <v>57</v>
      </c>
      <c r="GY1" s="11" t="s">
        <v>78</v>
      </c>
      <c r="GZ1" s="21" t="s">
        <v>93</v>
      </c>
      <c r="HA1" s="9" t="s">
        <v>54</v>
      </c>
      <c r="HB1" s="11" t="s">
        <v>55</v>
      </c>
      <c r="HC1" s="11" t="s">
        <v>56</v>
      </c>
      <c r="HD1" s="11" t="s">
        <v>57</v>
      </c>
      <c r="HE1" s="11" t="s">
        <v>78</v>
      </c>
      <c r="HF1" s="22" t="s">
        <v>18</v>
      </c>
      <c r="HG1" s="21" t="s">
        <v>53</v>
      </c>
      <c r="HH1" s="9" t="s">
        <v>54</v>
      </c>
      <c r="HI1" s="11" t="s">
        <v>94</v>
      </c>
      <c r="HJ1" s="11" t="s">
        <v>95</v>
      </c>
      <c r="HK1" s="11" t="s">
        <v>96</v>
      </c>
      <c r="HL1" s="11" t="s">
        <v>97</v>
      </c>
      <c r="HM1" s="21" t="s">
        <v>59</v>
      </c>
      <c r="HN1" s="9" t="s">
        <v>54</v>
      </c>
      <c r="HO1" s="11" t="s">
        <v>94</v>
      </c>
      <c r="HP1" s="11" t="s">
        <v>95</v>
      </c>
      <c r="HQ1" s="11" t="s">
        <v>96</v>
      </c>
      <c r="HR1" s="11" t="s">
        <v>97</v>
      </c>
      <c r="HS1" s="21" t="s">
        <v>60</v>
      </c>
      <c r="HT1" s="9" t="s">
        <v>54</v>
      </c>
      <c r="HU1" s="11" t="s">
        <v>94</v>
      </c>
      <c r="HV1" s="11" t="s">
        <v>95</v>
      </c>
      <c r="HW1" s="11" t="s">
        <v>96</v>
      </c>
      <c r="HX1" s="11" t="s">
        <v>97</v>
      </c>
      <c r="HY1" s="21" t="s">
        <v>61</v>
      </c>
      <c r="HZ1" s="9" t="s">
        <v>54</v>
      </c>
      <c r="IA1" s="11" t="s">
        <v>94</v>
      </c>
      <c r="IB1" s="11" t="s">
        <v>95</v>
      </c>
      <c r="IC1" s="11" t="s">
        <v>96</v>
      </c>
      <c r="ID1" s="11" t="s">
        <v>97</v>
      </c>
      <c r="IE1" s="21" t="s">
        <v>62</v>
      </c>
      <c r="IF1" s="9" t="s">
        <v>54</v>
      </c>
      <c r="IG1" s="11" t="s">
        <v>94</v>
      </c>
      <c r="IH1" s="11" t="s">
        <v>95</v>
      </c>
      <c r="II1" s="11" t="s">
        <v>96</v>
      </c>
      <c r="IJ1" s="11" t="s">
        <v>97</v>
      </c>
      <c r="IK1" s="21" t="s">
        <v>63</v>
      </c>
      <c r="IL1" s="9" t="s">
        <v>54</v>
      </c>
      <c r="IM1" s="11" t="s">
        <v>94</v>
      </c>
      <c r="IN1" s="11" t="s">
        <v>95</v>
      </c>
      <c r="IO1" s="11" t="s">
        <v>96</v>
      </c>
      <c r="IP1" s="11" t="s">
        <v>97</v>
      </c>
      <c r="IQ1" s="21" t="s">
        <v>64</v>
      </c>
      <c r="IR1" s="9" t="s">
        <v>54</v>
      </c>
      <c r="IS1" s="11" t="s">
        <v>94</v>
      </c>
      <c r="IT1" s="11" t="s">
        <v>95</v>
      </c>
      <c r="IU1" s="11" t="s">
        <v>96</v>
      </c>
      <c r="IV1" s="11" t="s">
        <v>97</v>
      </c>
      <c r="IW1" s="21" t="s">
        <v>65</v>
      </c>
      <c r="IX1" s="9" t="s">
        <v>54</v>
      </c>
      <c r="IY1" s="11" t="s">
        <v>94</v>
      </c>
      <c r="IZ1" s="11" t="s">
        <v>95</v>
      </c>
      <c r="JA1" s="11" t="s">
        <v>96</v>
      </c>
      <c r="JB1" s="11" t="s">
        <v>97</v>
      </c>
      <c r="JC1" s="21" t="s">
        <v>66</v>
      </c>
      <c r="JD1" s="9" t="s">
        <v>54</v>
      </c>
      <c r="JE1" s="11" t="s">
        <v>94</v>
      </c>
      <c r="JF1" s="11" t="s">
        <v>95</v>
      </c>
      <c r="JG1" s="11" t="s">
        <v>96</v>
      </c>
      <c r="JH1" s="11" t="s">
        <v>97</v>
      </c>
      <c r="JI1" s="21" t="s">
        <v>67</v>
      </c>
      <c r="JJ1" s="9" t="s">
        <v>54</v>
      </c>
      <c r="JK1" s="11" t="s">
        <v>94</v>
      </c>
      <c r="JL1" s="11" t="s">
        <v>95</v>
      </c>
      <c r="JM1" s="11" t="s">
        <v>96</v>
      </c>
      <c r="JN1" s="11" t="s">
        <v>97</v>
      </c>
      <c r="JO1" s="21" t="s">
        <v>68</v>
      </c>
      <c r="JP1" s="9" t="s">
        <v>54</v>
      </c>
      <c r="JQ1" s="11" t="s">
        <v>94</v>
      </c>
      <c r="JR1" s="11" t="s">
        <v>95</v>
      </c>
      <c r="JS1" s="11" t="s">
        <v>96</v>
      </c>
      <c r="JT1" s="11" t="s">
        <v>97</v>
      </c>
      <c r="JU1" s="21" t="s">
        <v>69</v>
      </c>
      <c r="JV1" s="9" t="s">
        <v>54</v>
      </c>
      <c r="JW1" s="11" t="s">
        <v>94</v>
      </c>
      <c r="JX1" s="11" t="s">
        <v>95</v>
      </c>
      <c r="JY1" s="11" t="s">
        <v>96</v>
      </c>
      <c r="JZ1" s="11" t="s">
        <v>97</v>
      </c>
      <c r="KA1" s="21" t="s">
        <v>70</v>
      </c>
      <c r="KB1" s="9" t="s">
        <v>54</v>
      </c>
      <c r="KC1" s="11" t="s">
        <v>94</v>
      </c>
      <c r="KD1" s="11" t="s">
        <v>95</v>
      </c>
      <c r="KE1" s="11" t="s">
        <v>96</v>
      </c>
      <c r="KF1" s="11" t="s">
        <v>97</v>
      </c>
      <c r="KG1" s="21" t="s">
        <v>71</v>
      </c>
      <c r="KH1" s="9" t="s">
        <v>54</v>
      </c>
      <c r="KI1" s="11" t="s">
        <v>94</v>
      </c>
      <c r="KJ1" s="11" t="s">
        <v>95</v>
      </c>
      <c r="KK1" s="11" t="s">
        <v>96</v>
      </c>
      <c r="KL1" s="11" t="s">
        <v>97</v>
      </c>
      <c r="KM1" s="21" t="s">
        <v>72</v>
      </c>
      <c r="KN1" s="9" t="s">
        <v>54</v>
      </c>
      <c r="KO1" s="11" t="s">
        <v>94</v>
      </c>
      <c r="KP1" s="11" t="s">
        <v>95</v>
      </c>
      <c r="KQ1" s="11" t="s">
        <v>96</v>
      </c>
      <c r="KR1" s="11" t="s">
        <v>97</v>
      </c>
      <c r="KS1" s="21" t="s">
        <v>73</v>
      </c>
      <c r="KT1" s="9" t="s">
        <v>54</v>
      </c>
      <c r="KU1" s="11" t="s">
        <v>94</v>
      </c>
      <c r="KV1" s="11" t="s">
        <v>95</v>
      </c>
      <c r="KW1" s="11" t="s">
        <v>96</v>
      </c>
      <c r="KX1" s="11" t="s">
        <v>97</v>
      </c>
      <c r="KY1" s="21" t="s">
        <v>74</v>
      </c>
      <c r="KZ1" s="9" t="s">
        <v>54</v>
      </c>
      <c r="LA1" s="11" t="s">
        <v>94</v>
      </c>
      <c r="LB1" s="11" t="s">
        <v>95</v>
      </c>
      <c r="LC1" s="11" t="s">
        <v>96</v>
      </c>
      <c r="LD1" s="11" t="s">
        <v>97</v>
      </c>
      <c r="LE1" s="21" t="s">
        <v>75</v>
      </c>
      <c r="LF1" s="9" t="s">
        <v>54</v>
      </c>
      <c r="LG1" s="11" t="s">
        <v>94</v>
      </c>
      <c r="LH1" s="11" t="s">
        <v>95</v>
      </c>
      <c r="LI1" s="11" t="s">
        <v>96</v>
      </c>
      <c r="LJ1" s="11" t="s">
        <v>97</v>
      </c>
      <c r="LK1" s="21" t="s">
        <v>76</v>
      </c>
      <c r="LL1" s="9" t="s">
        <v>54</v>
      </c>
      <c r="LM1" s="11" t="s">
        <v>94</v>
      </c>
      <c r="LN1" s="11" t="s">
        <v>95</v>
      </c>
      <c r="LO1" s="11" t="s">
        <v>96</v>
      </c>
      <c r="LP1" s="11" t="s">
        <v>97</v>
      </c>
      <c r="LQ1" s="21" t="s">
        <v>77</v>
      </c>
      <c r="LR1" s="9" t="s">
        <v>54</v>
      </c>
      <c r="LS1" s="11" t="s">
        <v>94</v>
      </c>
      <c r="LT1" s="11" t="s">
        <v>95</v>
      </c>
      <c r="LU1" s="11" t="s">
        <v>96</v>
      </c>
      <c r="LV1" s="11" t="s">
        <v>97</v>
      </c>
      <c r="LW1" s="21" t="s">
        <v>79</v>
      </c>
      <c r="LX1" s="9" t="s">
        <v>54</v>
      </c>
      <c r="LY1" s="11" t="s">
        <v>94</v>
      </c>
      <c r="LZ1" s="11" t="s">
        <v>95</v>
      </c>
      <c r="MA1" s="11" t="s">
        <v>96</v>
      </c>
      <c r="MB1" s="11" t="s">
        <v>97</v>
      </c>
      <c r="MC1" s="21" t="s">
        <v>80</v>
      </c>
      <c r="MD1" s="9" t="s">
        <v>54</v>
      </c>
      <c r="ME1" s="11" t="s">
        <v>94</v>
      </c>
      <c r="MF1" s="11" t="s">
        <v>95</v>
      </c>
      <c r="MG1" s="11" t="s">
        <v>96</v>
      </c>
      <c r="MH1" s="11" t="s">
        <v>97</v>
      </c>
      <c r="MI1" s="21" t="s">
        <v>81</v>
      </c>
      <c r="MJ1" s="9" t="s">
        <v>54</v>
      </c>
      <c r="MK1" s="11" t="s">
        <v>94</v>
      </c>
      <c r="ML1" s="11" t="s">
        <v>95</v>
      </c>
      <c r="MM1" s="11" t="s">
        <v>96</v>
      </c>
      <c r="MN1" s="11" t="s">
        <v>97</v>
      </c>
      <c r="MO1" s="21" t="s">
        <v>82</v>
      </c>
      <c r="MP1" s="9" t="s">
        <v>54</v>
      </c>
      <c r="MQ1" s="11" t="s">
        <v>94</v>
      </c>
      <c r="MR1" s="11" t="s">
        <v>95</v>
      </c>
      <c r="MS1" s="11" t="s">
        <v>96</v>
      </c>
      <c r="MT1" s="11" t="s">
        <v>97</v>
      </c>
      <c r="MU1" s="21" t="s">
        <v>83</v>
      </c>
      <c r="MV1" s="9" t="s">
        <v>54</v>
      </c>
      <c r="MW1" s="11" t="s">
        <v>94</v>
      </c>
      <c r="MX1" s="11" t="s">
        <v>95</v>
      </c>
      <c r="MY1" s="11" t="s">
        <v>96</v>
      </c>
      <c r="MZ1" s="11" t="s">
        <v>97</v>
      </c>
      <c r="NA1" s="21" t="s">
        <v>84</v>
      </c>
      <c r="NB1" s="9" t="s">
        <v>54</v>
      </c>
      <c r="NC1" s="11" t="s">
        <v>94</v>
      </c>
      <c r="ND1" s="11" t="s">
        <v>95</v>
      </c>
      <c r="NE1" s="11" t="s">
        <v>96</v>
      </c>
      <c r="NF1" s="11" t="s">
        <v>97</v>
      </c>
      <c r="NG1" s="21" t="s">
        <v>85</v>
      </c>
      <c r="NH1" s="9" t="s">
        <v>54</v>
      </c>
      <c r="NI1" s="11" t="s">
        <v>94</v>
      </c>
      <c r="NJ1" s="11" t="s">
        <v>95</v>
      </c>
      <c r="NK1" s="11" t="s">
        <v>96</v>
      </c>
      <c r="NL1" s="11" t="s">
        <v>97</v>
      </c>
      <c r="NM1" s="21" t="s">
        <v>86</v>
      </c>
      <c r="NN1" s="9" t="s">
        <v>54</v>
      </c>
      <c r="NO1" s="11" t="s">
        <v>94</v>
      </c>
      <c r="NP1" s="11" t="s">
        <v>95</v>
      </c>
      <c r="NQ1" s="11" t="s">
        <v>96</v>
      </c>
      <c r="NR1" s="11" t="s">
        <v>97</v>
      </c>
      <c r="NS1" s="21" t="s">
        <v>87</v>
      </c>
      <c r="NT1" s="9" t="s">
        <v>54</v>
      </c>
      <c r="NU1" s="11" t="s">
        <v>94</v>
      </c>
      <c r="NV1" s="11" t="s">
        <v>95</v>
      </c>
      <c r="NW1" s="11" t="s">
        <v>96</v>
      </c>
      <c r="NX1" s="11" t="s">
        <v>97</v>
      </c>
      <c r="NY1" s="21" t="s">
        <v>88</v>
      </c>
      <c r="NZ1" s="9" t="s">
        <v>54</v>
      </c>
      <c r="OA1" s="11" t="s">
        <v>94</v>
      </c>
      <c r="OB1" s="11" t="s">
        <v>95</v>
      </c>
      <c r="OC1" s="11" t="s">
        <v>96</v>
      </c>
      <c r="OD1" s="11" t="s">
        <v>97</v>
      </c>
      <c r="OE1" s="21" t="s">
        <v>89</v>
      </c>
      <c r="OF1" s="9" t="s">
        <v>54</v>
      </c>
      <c r="OG1" s="11" t="s">
        <v>94</v>
      </c>
      <c r="OH1" s="11" t="s">
        <v>95</v>
      </c>
      <c r="OI1" s="11" t="s">
        <v>96</v>
      </c>
      <c r="OJ1" s="11" t="s">
        <v>97</v>
      </c>
      <c r="OK1" s="21" t="s">
        <v>90</v>
      </c>
      <c r="OL1" s="9" t="s">
        <v>54</v>
      </c>
      <c r="OM1" s="11" t="s">
        <v>94</v>
      </c>
      <c r="ON1" s="11" t="s">
        <v>95</v>
      </c>
      <c r="OO1" s="11" t="s">
        <v>96</v>
      </c>
      <c r="OP1" s="11" t="s">
        <v>97</v>
      </c>
      <c r="OQ1" s="21" t="s">
        <v>91</v>
      </c>
      <c r="OR1" s="9" t="s">
        <v>54</v>
      </c>
      <c r="OS1" s="11" t="s">
        <v>94</v>
      </c>
      <c r="OT1" s="11" t="s">
        <v>95</v>
      </c>
      <c r="OU1" s="11" t="s">
        <v>96</v>
      </c>
      <c r="OV1" s="11" t="s">
        <v>97</v>
      </c>
      <c r="OW1" s="21" t="s">
        <v>92</v>
      </c>
      <c r="OX1" s="9" t="s">
        <v>54</v>
      </c>
      <c r="OY1" s="11" t="s">
        <v>94</v>
      </c>
      <c r="OZ1" s="11" t="s">
        <v>95</v>
      </c>
      <c r="PA1" s="11" t="s">
        <v>96</v>
      </c>
      <c r="PB1" s="11" t="s">
        <v>97</v>
      </c>
      <c r="PC1" s="21" t="s">
        <v>93</v>
      </c>
      <c r="PD1" s="9" t="s">
        <v>54</v>
      </c>
      <c r="PE1" s="11" t="s">
        <v>94</v>
      </c>
      <c r="PF1" s="11" t="s">
        <v>95</v>
      </c>
      <c r="PG1" s="11" t="s">
        <v>96</v>
      </c>
      <c r="PH1" s="11" t="s">
        <v>97</v>
      </c>
    </row>
    <row r="2" spans="1:424" ht="52.8">
      <c r="A2" s="87" t="str">
        <f>【総額及び平均額】賃上げ支援事業実績報告書!$E3</f>
        <v>医療法人○○会</v>
      </c>
      <c r="B2" s="87" t="str">
        <f>【総額及び平均額】賃上げ支援事業実績報告書!$E4</f>
        <v>▲▲医院</v>
      </c>
      <c r="C2" s="24"/>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f>【総額及び平均額】賃上げ支援事業実績報告書!$B13</f>
        <v>0</v>
      </c>
      <c r="H2" s="10" t="e">
        <f>【総額及び平均額】賃上げ支援事業実績報告書!#REF!</f>
        <v>#REF!</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2"/>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8"/>
      <c r="B3" s="88"/>
      <c r="C3" s="25"/>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f>【総額及び平均額】賃上げ支援事業実績報告書!$G9</f>
        <v>0</v>
      </c>
      <c r="HI3" s="10">
        <f>【総額及び平均額】賃上げ支援事業実績報告書!$G10</f>
        <v>0</v>
      </c>
      <c r="HJ3" s="10">
        <f>【総額及び平均額】賃上げ支援事業実績報告書!$G13</f>
        <v>0</v>
      </c>
      <c r="HK3" s="10" t="e">
        <f>【総額及び平均額】賃上げ支援事業実績報告書!#REF!</f>
        <v>#REF!</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2"/>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1"/>
  </cols>
  <sheetData>
    <row r="1" spans="1:2">
      <c r="A1" s="1" t="s">
        <v>98</v>
      </c>
    </row>
    <row r="2" spans="1:2">
      <c r="A2" s="1" t="s">
        <v>99</v>
      </c>
      <c r="B2" s="1">
        <v>1</v>
      </c>
    </row>
    <row r="3" spans="1:2">
      <c r="A3" s="1" t="s">
        <v>100</v>
      </c>
      <c r="B3" s="1">
        <v>2</v>
      </c>
    </row>
    <row r="4" spans="1:2">
      <c r="A4" s="1" t="s">
        <v>101</v>
      </c>
      <c r="B4" s="1">
        <v>3</v>
      </c>
    </row>
    <row r="5" spans="1:2">
      <c r="A5" s="1" t="s">
        <v>102</v>
      </c>
      <c r="B5" s="1">
        <v>4</v>
      </c>
    </row>
    <row r="6" spans="1:2">
      <c r="A6" s="1" t="s">
        <v>103</v>
      </c>
      <c r="B6" s="1">
        <v>5</v>
      </c>
    </row>
    <row r="7" spans="1:2">
      <c r="A7" s="1" t="s">
        <v>104</v>
      </c>
      <c r="B7" s="1">
        <v>6</v>
      </c>
    </row>
    <row r="8" spans="1:2">
      <c r="A8" s="1" t="s">
        <v>105</v>
      </c>
      <c r="B8" s="1">
        <v>7</v>
      </c>
    </row>
    <row r="9" spans="1:2">
      <c r="A9" s="1" t="s">
        <v>106</v>
      </c>
      <c r="B9" s="1">
        <v>8</v>
      </c>
    </row>
    <row r="10" spans="1:2">
      <c r="A10" s="1" t="s">
        <v>107</v>
      </c>
      <c r="B10" s="1">
        <v>9</v>
      </c>
    </row>
    <row r="11" spans="1:2">
      <c r="A11" s="1" t="s">
        <v>108</v>
      </c>
      <c r="B11" s="1">
        <v>10</v>
      </c>
    </row>
    <row r="12" spans="1:2">
      <c r="A12" s="1" t="s">
        <v>109</v>
      </c>
      <c r="B12" s="1">
        <v>11</v>
      </c>
    </row>
    <row r="13" spans="1:2">
      <c r="A13" s="1" t="s">
        <v>110</v>
      </c>
      <c r="B13" s="1">
        <v>12</v>
      </c>
    </row>
    <row r="14" spans="1:2">
      <c r="A14" s="1" t="s">
        <v>111</v>
      </c>
      <c r="B14" s="1">
        <v>13</v>
      </c>
    </row>
    <row r="15" spans="1:2">
      <c r="A15" s="1" t="s">
        <v>112</v>
      </c>
      <c r="B15" s="1">
        <v>14</v>
      </c>
    </row>
    <row r="16" spans="1:2">
      <c r="A16" s="1" t="s">
        <v>113</v>
      </c>
      <c r="B16" s="1">
        <v>15</v>
      </c>
    </row>
    <row r="17" spans="1:2">
      <c r="A17" s="1" t="s">
        <v>114</v>
      </c>
      <c r="B17" s="1">
        <v>16</v>
      </c>
    </row>
    <row r="18" spans="1:2">
      <c r="A18" s="1" t="s">
        <v>115</v>
      </c>
      <c r="B18" s="1">
        <v>17</v>
      </c>
    </row>
    <row r="19" spans="1:2">
      <c r="A19" s="1" t="s">
        <v>116</v>
      </c>
      <c r="B19" s="1">
        <v>18</v>
      </c>
    </row>
    <row r="20" spans="1:2">
      <c r="A20" s="1" t="s">
        <v>117</v>
      </c>
      <c r="B20" s="1">
        <v>19</v>
      </c>
    </row>
    <row r="21" spans="1:2">
      <c r="A21" s="1" t="s">
        <v>118</v>
      </c>
      <c r="B21" s="1">
        <v>20</v>
      </c>
    </row>
    <row r="22" spans="1:2">
      <c r="A22" s="1" t="s">
        <v>119</v>
      </c>
      <c r="B22" s="1">
        <v>21</v>
      </c>
    </row>
    <row r="23" spans="1:2">
      <c r="A23" s="1" t="s">
        <v>120</v>
      </c>
      <c r="B23" s="1">
        <v>22</v>
      </c>
    </row>
    <row r="24" spans="1:2">
      <c r="A24" s="1" t="s">
        <v>121</v>
      </c>
      <c r="B24" s="1">
        <v>23</v>
      </c>
    </row>
    <row r="25" spans="1:2">
      <c r="A25" s="1" t="s">
        <v>122</v>
      </c>
      <c r="B25" s="1">
        <v>24</v>
      </c>
    </row>
    <row r="26" spans="1:2">
      <c r="A26" s="1" t="s">
        <v>123</v>
      </c>
      <c r="B26" s="1">
        <v>25</v>
      </c>
    </row>
    <row r="27" spans="1:2">
      <c r="A27" s="1" t="s">
        <v>124</v>
      </c>
      <c r="B27" s="1">
        <v>26</v>
      </c>
    </row>
    <row r="28" spans="1:2">
      <c r="A28" s="1" t="s">
        <v>125</v>
      </c>
      <c r="B28" s="1">
        <v>27</v>
      </c>
    </row>
    <row r="29" spans="1:2">
      <c r="A29" s="1" t="s">
        <v>126</v>
      </c>
      <c r="B29" s="1">
        <v>28</v>
      </c>
    </row>
    <row r="30" spans="1:2">
      <c r="A30" s="1" t="s">
        <v>127</v>
      </c>
      <c r="B30" s="1">
        <v>29</v>
      </c>
    </row>
    <row r="31" spans="1:2">
      <c r="A31" s="1" t="s">
        <v>128</v>
      </c>
      <c r="B31" s="1">
        <v>30</v>
      </c>
    </row>
    <row r="32" spans="1:2">
      <c r="A32" s="1" t="s">
        <v>129</v>
      </c>
      <c r="B32" s="1">
        <v>31</v>
      </c>
    </row>
    <row r="33" spans="1:2">
      <c r="A33" s="1" t="s">
        <v>130</v>
      </c>
      <c r="B33" s="1">
        <v>32</v>
      </c>
    </row>
    <row r="34" spans="1:2">
      <c r="A34" s="1" t="s">
        <v>131</v>
      </c>
      <c r="B34" s="1">
        <v>33</v>
      </c>
    </row>
    <row r="35" spans="1:2">
      <c r="A35" s="1" t="s">
        <v>132</v>
      </c>
      <c r="B35" s="1">
        <v>34</v>
      </c>
    </row>
    <row r="36" spans="1:2">
      <c r="A36" s="1" t="s">
        <v>133</v>
      </c>
      <c r="B36" s="1">
        <v>35</v>
      </c>
    </row>
    <row r="37" spans="1:2">
      <c r="A37" s="1" t="s">
        <v>134</v>
      </c>
      <c r="B37" s="1">
        <v>36</v>
      </c>
    </row>
    <row r="38" spans="1:2">
      <c r="A38" s="1" t="s">
        <v>135</v>
      </c>
      <c r="B38" s="1">
        <v>37</v>
      </c>
    </row>
    <row r="39" spans="1:2">
      <c r="A39" s="1" t="s">
        <v>136</v>
      </c>
      <c r="B39" s="1">
        <v>38</v>
      </c>
    </row>
    <row r="40" spans="1:2">
      <c r="A40" s="1" t="s">
        <v>137</v>
      </c>
      <c r="B40" s="1">
        <v>39</v>
      </c>
    </row>
    <row r="41" spans="1:2">
      <c r="A41" s="1" t="s">
        <v>138</v>
      </c>
      <c r="B41" s="1">
        <v>40</v>
      </c>
    </row>
    <row r="42" spans="1:2">
      <c r="A42" s="1" t="s">
        <v>139</v>
      </c>
      <c r="B42" s="1">
        <v>41</v>
      </c>
    </row>
    <row r="43" spans="1:2">
      <c r="A43" s="1" t="s">
        <v>140</v>
      </c>
      <c r="B43" s="1">
        <v>42</v>
      </c>
    </row>
    <row r="44" spans="1:2">
      <c r="A44" s="1" t="s">
        <v>141</v>
      </c>
      <c r="B44" s="1">
        <v>43</v>
      </c>
    </row>
    <row r="45" spans="1:2">
      <c r="A45" s="1" t="s">
        <v>142</v>
      </c>
      <c r="B45" s="1">
        <v>44</v>
      </c>
    </row>
    <row r="46" spans="1:2">
      <c r="A46" s="1" t="s">
        <v>143</v>
      </c>
      <c r="B46" s="1">
        <v>45</v>
      </c>
    </row>
    <row r="47" spans="1:2">
      <c r="A47" s="1" t="s">
        <v>144</v>
      </c>
      <c r="B47" s="1">
        <v>46</v>
      </c>
    </row>
    <row r="48" spans="1:2">
      <c r="A48" s="1" t="s">
        <v>145</v>
      </c>
      <c r="B48" s="1">
        <v>47</v>
      </c>
    </row>
  </sheetData>
  <phoneticPr fontId="3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2d4abab-650d-4942-b336-f8ff383e3c74">
      <Terms xmlns="http://schemas.microsoft.com/office/infopath/2007/PartnerControls"/>
    </lcf76f155ced4ddcb4097134ff3c332f>
    <TaxCatchAll xmlns="a6aa716e-ab68-443f-bf6c-96a1373b591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38076E7FDF0BC478815BF3C7B5FA51A" ma:contentTypeVersion="10" ma:contentTypeDescription="新しいドキュメントを作成します。" ma:contentTypeScope="" ma:versionID="0e9f325c6e1bd56e67fce09913d970ec">
  <xsd:schema xmlns:xsd="http://www.w3.org/2001/XMLSchema" xmlns:xs="http://www.w3.org/2001/XMLSchema" xmlns:p="http://schemas.microsoft.com/office/2006/metadata/properties" xmlns:ns2="a2d4abab-650d-4942-b336-f8ff383e3c74" xmlns:ns3="a6aa716e-ab68-443f-bf6c-96a1373b591b" targetNamespace="http://schemas.microsoft.com/office/2006/metadata/properties" ma:root="true" ma:fieldsID="c20e84849fbb9bb56a7824d691e25af4" ns2:_="" ns3:_="">
    <xsd:import namespace="a2d4abab-650d-4942-b336-f8ff383e3c74"/>
    <xsd:import namespace="a6aa716e-ab68-443f-bf6c-96a1373b59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4abab-650d-4942-b336-f8ff383e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a716e-ab68-443f-bf6c-96a1373b59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9bff36-cc86-40d0-a8cb-d9b9a7c3e738}" ma:internalName="TaxCatchAll" ma:showField="CatchAllData" ma:web="a6aa716e-ab68-443f-bf6c-96a1373b5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schemas.microsoft.com/office/2006/metadata/properties"/>
    <ds:schemaRef ds:uri="http://schemas.microsoft.com/office/infopath/2007/PartnerControls"/>
    <ds:schemaRef ds:uri="a2d4abab-650d-4942-b336-f8ff383e3c74"/>
    <ds:schemaRef ds:uri="a6aa716e-ab68-443f-bf6c-96a1373b591b"/>
  </ds:schemaRefs>
</ds:datastoreItem>
</file>

<file path=customXml/itemProps2.xml><?xml version="1.0" encoding="utf-8"?>
<ds:datastoreItem xmlns:ds="http://schemas.openxmlformats.org/officeDocument/2006/customXml" ds:itemID="{D2EEE23C-A10A-4668-AFB0-27E8A0D198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d4abab-650d-4942-b336-f8ff383e3c74"/>
    <ds:schemaRef ds:uri="a6aa716e-ab68-443f-bf6c-96a1373b5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【総額及び平均額】賃上げ支援事業実績報告書</vt:lpstr>
      <vt:lpstr>別紙（2.0％超部分算定シート）</vt:lpstr>
      <vt:lpstr>【参考】集計用シート（賃上げ支援事業）</vt:lpstr>
      <vt:lpstr>都道府県リスト</vt:lpstr>
      <vt:lpstr>【総額及び平均額】賃上げ支援事業実績報告書!Print_Area</vt:lpstr>
      <vt:lpstr>'別紙（2.0％超部分算定シート）'!Print_Area</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小林　弥生</cp:lastModifiedBy>
  <cp:revision>2</cp:revision>
  <dcterms:created xsi:type="dcterms:W3CDTF">2017-10-26T07:12:00Z</dcterms:created>
  <dcterms:modified xsi:type="dcterms:W3CDTF">2026-07-03T05:18:11Z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0x010100C38076E7FDF0BC478815BF3C7B5FA51A</vt:lpwstr>
  </property>
  <property fmtid="{D5CDD505-2E9C-101B-9397-08002B2CF9AE}" pid="4" name="ComplianceAssetId">
    <vt:lpwstr/>
  </property>
  <property fmtid="{D5CDD505-2E9C-101B-9397-08002B2CF9AE}" pid="5" name="TriggerFlowInfo">
    <vt:lpwstr/>
  </property>
</Properties>
</file>